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116" windowHeight="9528"/>
  </bookViews>
  <sheets>
    <sheet name="QUEJAS NACIONALES" sheetId="1" r:id="rId1"/>
    <sheet name="QUEJAS INTERNACIONALE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C32" i="2"/>
  <c r="D32" i="2"/>
  <c r="E32" i="2"/>
  <c r="F32" i="2"/>
  <c r="G32" i="2"/>
  <c r="H32" i="2"/>
  <c r="P32" i="2"/>
  <c r="C35" i="2"/>
  <c r="D35" i="2"/>
  <c r="E35" i="2"/>
  <c r="F35" i="2"/>
  <c r="G35" i="2"/>
  <c r="H35" i="2"/>
  <c r="I35" i="2"/>
  <c r="C37" i="2"/>
  <c r="D37" i="2"/>
  <c r="E37" i="2"/>
  <c r="F37" i="2"/>
  <c r="G37" i="2"/>
  <c r="H37" i="2"/>
  <c r="I37" i="2"/>
  <c r="C39" i="2"/>
  <c r="D39" i="2"/>
  <c r="E39" i="2"/>
  <c r="F39" i="2"/>
  <c r="G39" i="2"/>
  <c r="H39" i="2"/>
  <c r="I39" i="2"/>
  <c r="I32" i="2" l="1"/>
  <c r="D33" i="2" l="1"/>
  <c r="J32" i="2"/>
  <c r="I33" i="2"/>
  <c r="F33" i="2"/>
  <c r="J6" i="2"/>
  <c r="J8" i="2"/>
  <c r="J10" i="2"/>
  <c r="J12" i="2"/>
  <c r="J14" i="2"/>
  <c r="J16" i="2"/>
  <c r="J18" i="2"/>
  <c r="J20" i="2"/>
  <c r="J22" i="2"/>
  <c r="J24" i="2"/>
  <c r="J26" i="2"/>
  <c r="J28" i="2"/>
  <c r="J30" i="2"/>
  <c r="C33" i="2"/>
  <c r="G33" i="2"/>
  <c r="H33" i="2"/>
  <c r="J21" i="2"/>
  <c r="J7" i="2"/>
  <c r="J23" i="2"/>
  <c r="J9" i="2"/>
  <c r="J25" i="2"/>
  <c r="J11" i="2"/>
  <c r="J27" i="2"/>
  <c r="J13" i="2"/>
  <c r="J29" i="2"/>
  <c r="J15" i="2"/>
  <c r="J31" i="2"/>
  <c r="J17" i="2"/>
  <c r="E33" i="2"/>
  <c r="J19" i="2"/>
</calcChain>
</file>

<file path=xl/sharedStrings.xml><?xml version="1.0" encoding="utf-8"?>
<sst xmlns="http://schemas.openxmlformats.org/spreadsheetml/2006/main" count="122" uniqueCount="100">
  <si>
    <t>ABRIL</t>
  </si>
  <si>
    <t>QUEJAS POR AEROLINEAS - PASAJEROS NACIONALES</t>
  </si>
  <si>
    <t>AEROLINEA</t>
  </si>
  <si>
    <t>ABRIL DE 2013</t>
  </si>
  <si>
    <t>QUEJAS * 100.000 PAX</t>
  </si>
  <si>
    <t>SIGLA</t>
  </si>
  <si>
    <t>DEMORAS DE VUELO</t>
  </si>
  <si>
    <t>CANCELACION DE VUELO</t>
  </si>
  <si>
    <t>SOBREVENTA</t>
  </si>
  <si>
    <t>EQUIPAJE</t>
  </si>
  <si>
    <t>RESERVA</t>
  </si>
  <si>
    <t>OTRAS</t>
  </si>
  <si>
    <t>TOTAL</t>
  </si>
  <si>
    <t>PART.</t>
  </si>
  <si>
    <t>ABRIL. DE 2013</t>
  </si>
  <si>
    <t>ABRIL. DE 2012</t>
  </si>
  <si>
    <t>ACUM  ENE-ABR. DE 2013</t>
  </si>
  <si>
    <t>ACUM. ENE-ABR DE 2012</t>
  </si>
  <si>
    <t>PASAJEROS ABR 2013</t>
  </si>
  <si>
    <t>COPA COLOMBIA</t>
  </si>
  <si>
    <t>RPB</t>
  </si>
  <si>
    <t>LAN COLOMBIA</t>
  </si>
  <si>
    <t>ARE</t>
  </si>
  <si>
    <t>AVIANCA</t>
  </si>
  <si>
    <t>AVA</t>
  </si>
  <si>
    <t>SATENA</t>
  </si>
  <si>
    <t>NSE</t>
  </si>
  <si>
    <t>EASYFLY</t>
  </si>
  <si>
    <t>EFY</t>
  </si>
  <si>
    <t xml:space="preserve">VIVA COLOMBIA </t>
  </si>
  <si>
    <t>VVC</t>
  </si>
  <si>
    <t>AEROL. DE ANTIOQUIA</t>
  </si>
  <si>
    <t>ANQ</t>
  </si>
  <si>
    <t>TOTAL ABRIL DE 2013</t>
  </si>
  <si>
    <t>PART. ABRIL DE 2013</t>
  </si>
  <si>
    <t>TOTAL ABRIL DE 2012</t>
  </si>
  <si>
    <t>PART. ABRIL DE 2012</t>
  </si>
  <si>
    <t>ACUMULADO 2013(ENE-ABR)</t>
  </si>
  <si>
    <t>PART ACUMULADO 2013(ENE-ABR)</t>
  </si>
  <si>
    <t>ACUMULADO 2012 (ENE-ABR)</t>
  </si>
  <si>
    <t>QUEJAS POR AEROLINEAS  - PASAJEROS INTERNACIONALES</t>
  </si>
  <si>
    <t xml:space="preserve"> </t>
  </si>
  <si>
    <t>QUEJAS*100.000PAX</t>
  </si>
  <si>
    <t>DEMORA DE VUELO</t>
  </si>
  <si>
    <t>OTROS</t>
  </si>
  <si>
    <t>ABRIL DE 2012</t>
  </si>
  <si>
    <t>ENE-ABR.2013</t>
  </si>
  <si>
    <t>ENE-ABR.2012</t>
  </si>
  <si>
    <t>PAX ABR- 2013</t>
  </si>
  <si>
    <t>A.ARGENTINAS</t>
  </si>
  <si>
    <t>ARG</t>
  </si>
  <si>
    <t>A. GALAPAGOS</t>
  </si>
  <si>
    <t>GLG</t>
  </si>
  <si>
    <t>AEROMEXICO</t>
  </si>
  <si>
    <t>AMX</t>
  </si>
  <si>
    <t>AIR  CANADA</t>
  </si>
  <si>
    <t>ACA</t>
  </si>
  <si>
    <t>AIR  FRANCE</t>
  </si>
  <si>
    <t>AFR</t>
  </si>
  <si>
    <t>AMERICAN AIRLINES</t>
  </si>
  <si>
    <t>AAL</t>
  </si>
  <si>
    <t>UNITED</t>
  </si>
  <si>
    <t>UAL</t>
  </si>
  <si>
    <t>COPA AIRLINES</t>
  </si>
  <si>
    <t>CMP</t>
  </si>
  <si>
    <t>CONVIASA</t>
  </si>
  <si>
    <t>VCV</t>
  </si>
  <si>
    <t>CUBANA</t>
  </si>
  <si>
    <t>CUB</t>
  </si>
  <si>
    <t>DELTA</t>
  </si>
  <si>
    <t>DAL</t>
  </si>
  <si>
    <t>INSEL</t>
  </si>
  <si>
    <t>INC</t>
  </si>
  <si>
    <t>IBERIA</t>
  </si>
  <si>
    <t>IBE</t>
  </si>
  <si>
    <t>JETBLUE</t>
  </si>
  <si>
    <t>JBU</t>
  </si>
  <si>
    <t>LACSA</t>
  </si>
  <si>
    <t>LRC</t>
  </si>
  <si>
    <t>LAN  PERU</t>
  </si>
  <si>
    <t>LPE</t>
  </si>
  <si>
    <t>LAN AIRLINES</t>
  </si>
  <si>
    <t>LAN</t>
  </si>
  <si>
    <t>LUFTHANSA</t>
  </si>
  <si>
    <t>DLH</t>
  </si>
  <si>
    <t>SPIRIT AIRLINES</t>
  </si>
  <si>
    <t>NKS</t>
  </si>
  <si>
    <t xml:space="preserve">TRANS AMERICAN AIR LINES </t>
  </si>
  <si>
    <t>TPU</t>
  </si>
  <si>
    <t>TAME</t>
  </si>
  <si>
    <t>TAE</t>
  </si>
  <si>
    <t>TACA INTERNACIONAL</t>
  </si>
  <si>
    <t>TAI</t>
  </si>
  <si>
    <t>TIARA</t>
  </si>
  <si>
    <t>TNM</t>
  </si>
  <si>
    <t>ACUM. 2013 (ENE-ABR)</t>
  </si>
  <si>
    <t>PART ACUM. 2013(ENE-ABR)</t>
  </si>
  <si>
    <t>ACUM. 2012 (ENE-ABR)</t>
  </si>
  <si>
    <t>PART ACUM. 2012 (ENE-ABR)</t>
  </si>
  <si>
    <t>PART ACUMULADO 2012(ENE-AQBR)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</si>
</sst>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10"/>
      <name val="Berlin Sans FB"/>
      <family val="2"/>
    </font>
    <font>
      <b/>
      <sz val="9.5"/>
      <name val="Comic Sans MS"/>
      <family val="4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Comic Sans MS"/>
      <family val="4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>
      <protection locked="0"/>
    </xf>
    <xf numFmtId="0" fontId="3" fillId="0" borderId="25" xfId="0" applyNumberFormat="1" applyFont="1" applyFill="1" applyBorder="1" applyAlignment="1" applyProtection="1">
      <protection locked="0"/>
    </xf>
    <xf numFmtId="0" fontId="3" fillId="0" borderId="27" xfId="0" applyNumberFormat="1" applyFont="1" applyFill="1" applyBorder="1" applyAlignment="1" applyProtection="1">
      <protection locked="0"/>
    </xf>
    <xf numFmtId="0" fontId="3" fillId="0" borderId="17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protection locked="0"/>
    </xf>
    <xf numFmtId="165" fontId="10" fillId="0" borderId="0" xfId="0" applyNumberFormat="1" applyFont="1" applyFill="1" applyBorder="1" applyAlignment="1" applyProtection="1">
      <protection locked="0"/>
    </xf>
    <xf numFmtId="17" fontId="4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8" fillId="0" borderId="7" xfId="0" applyNumberFormat="1" applyFont="1" applyFill="1" applyBorder="1" applyAlignment="1" applyProtection="1">
      <alignment horizontal="center" textRotation="90"/>
      <protection locked="0"/>
    </xf>
    <xf numFmtId="0" fontId="8" fillId="2" borderId="32" xfId="0" applyNumberFormat="1" applyFont="1" applyFill="1" applyBorder="1" applyAlignment="1" applyProtection="1">
      <alignment horizontal="center" textRotation="90"/>
      <protection locked="0"/>
    </xf>
    <xf numFmtId="0" fontId="8" fillId="2" borderId="31" xfId="0" applyNumberFormat="1" applyFont="1" applyFill="1" applyBorder="1" applyAlignment="1" applyProtection="1">
      <alignment horizontal="center" textRotation="90"/>
      <protection locked="0"/>
    </xf>
    <xf numFmtId="0" fontId="8" fillId="2" borderId="29" xfId="0" applyNumberFormat="1" applyFont="1" applyFill="1" applyBorder="1" applyAlignment="1" applyProtection="1">
      <alignment horizontal="center" textRotation="90"/>
      <protection locked="0"/>
    </xf>
    <xf numFmtId="0" fontId="8" fillId="3" borderId="7" xfId="0" applyNumberFormat="1" applyFont="1" applyFill="1" applyBorder="1" applyAlignment="1" applyProtection="1">
      <alignment horizontal="center" textRotation="90"/>
      <protection locked="0"/>
    </xf>
    <xf numFmtId="0" fontId="8" fillId="0" borderId="59" xfId="0" applyNumberFormat="1" applyFont="1" applyFill="1" applyBorder="1" applyAlignment="1" applyProtection="1">
      <alignment horizontal="center" textRotation="90"/>
      <protection locked="0"/>
    </xf>
    <xf numFmtId="164" fontId="8" fillId="0" borderId="60" xfId="0" applyNumberFormat="1" applyFont="1" applyFill="1" applyBorder="1" applyAlignment="1" applyProtection="1">
      <alignment horizontal="center" textRotation="90"/>
      <protection locked="0"/>
    </xf>
    <xf numFmtId="0" fontId="8" fillId="0" borderId="32" xfId="0" applyNumberFormat="1" applyFont="1" applyFill="1" applyBorder="1" applyAlignment="1" applyProtection="1">
      <alignment horizontal="center" textRotation="90"/>
      <protection locked="0"/>
    </xf>
    <xf numFmtId="165" fontId="8" fillId="0" borderId="29" xfId="0" applyNumberFormat="1" applyFont="1" applyFill="1" applyBorder="1" applyAlignment="1" applyProtection="1">
      <alignment horizontal="center" textRotation="90"/>
      <protection locked="0"/>
    </xf>
    <xf numFmtId="0" fontId="8" fillId="0" borderId="33" xfId="0" applyNumberFormat="1" applyFont="1" applyFill="1" applyBorder="1" applyAlignment="1" applyProtection="1">
      <alignment horizontal="center" textRotation="90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 textRotation="90"/>
      <protection locked="0"/>
    </xf>
    <xf numFmtId="0" fontId="2" fillId="0" borderId="61" xfId="0" applyNumberFormat="1" applyFont="1" applyFill="1" applyBorder="1" applyAlignment="1" applyProtection="1">
      <alignment horizontal="left"/>
    </xf>
    <xf numFmtId="0" fontId="2" fillId="4" borderId="12" xfId="0" applyNumberFormat="1" applyFont="1" applyFill="1" applyBorder="1" applyAlignment="1" applyProtection="1">
      <protection locked="0"/>
    </xf>
    <xf numFmtId="0" fontId="3" fillId="0" borderId="62" xfId="0" applyNumberFormat="1" applyFont="1" applyFill="1" applyBorder="1" applyAlignment="1" applyProtection="1">
      <protection locked="0"/>
    </xf>
    <xf numFmtId="0" fontId="3" fillId="0" borderId="63" xfId="0" applyNumberFormat="1" applyFont="1" applyFill="1" applyBorder="1" applyAlignment="1" applyProtection="1">
      <protection locked="0"/>
    </xf>
    <xf numFmtId="0" fontId="3" fillId="0" borderId="64" xfId="0" applyNumberFormat="1" applyFont="1" applyFill="1" applyBorder="1" applyAlignment="1" applyProtection="1">
      <protection locked="0"/>
    </xf>
    <xf numFmtId="0" fontId="10" fillId="3" borderId="12" xfId="0" applyNumberFormat="1" applyFont="1" applyFill="1" applyBorder="1" applyAlignment="1" applyProtection="1">
      <protection locked="0"/>
    </xf>
    <xf numFmtId="10" fontId="10" fillId="0" borderId="17" xfId="0" applyNumberFormat="1" applyFont="1" applyFill="1" applyBorder="1" applyAlignment="1" applyProtection="1">
      <protection locked="0"/>
    </xf>
    <xf numFmtId="164" fontId="10" fillId="4" borderId="65" xfId="0" applyNumberFormat="1" applyFont="1" applyFill="1" applyBorder="1" applyAlignment="1" applyProtection="1">
      <protection locked="0"/>
    </xf>
    <xf numFmtId="2" fontId="10" fillId="0" borderId="18" xfId="0" applyNumberFormat="1" applyFont="1" applyFill="1" applyBorder="1" applyAlignment="1" applyProtection="1">
      <protection locked="0"/>
    </xf>
    <xf numFmtId="165" fontId="10" fillId="0" borderId="19" xfId="0" applyNumberFormat="1" applyFont="1" applyFill="1" applyBorder="1" applyAlignment="1" applyProtection="1">
      <protection locked="0"/>
    </xf>
    <xf numFmtId="2" fontId="10" fillId="0" borderId="20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protection locked="0"/>
    </xf>
    <xf numFmtId="0" fontId="2" fillId="0" borderId="66" xfId="0" applyNumberFormat="1" applyFont="1" applyFill="1" applyBorder="1" applyAlignment="1" applyProtection="1">
      <alignment horizontal="left"/>
    </xf>
    <xf numFmtId="0" fontId="2" fillId="4" borderId="22" xfId="0" applyNumberFormat="1" applyFont="1" applyFill="1" applyBorder="1" applyAlignment="1" applyProtection="1">
      <protection locked="0"/>
    </xf>
    <xf numFmtId="0" fontId="10" fillId="3" borderId="67" xfId="0" applyNumberFormat="1" applyFont="1" applyFill="1" applyBorder="1" applyAlignment="1" applyProtection="1">
      <protection locked="0"/>
    </xf>
    <xf numFmtId="164" fontId="10" fillId="4" borderId="50" xfId="0" applyNumberFormat="1" applyFont="1" applyFill="1" applyBorder="1" applyAlignment="1" applyProtection="1">
      <protection locked="0"/>
    </xf>
    <xf numFmtId="2" fontId="10" fillId="0" borderId="27" xfId="0" applyNumberFormat="1" applyFont="1" applyFill="1" applyBorder="1" applyAlignment="1" applyProtection="1">
      <protection locked="0"/>
    </xf>
    <xf numFmtId="165" fontId="10" fillId="0" borderId="17" xfId="0" applyNumberFormat="1" applyFont="1" applyFill="1" applyBorder="1" applyAlignment="1" applyProtection="1">
      <protection locked="0"/>
    </xf>
    <xf numFmtId="2" fontId="10" fillId="0" borderId="28" xfId="0" applyNumberFormat="1" applyFont="1" applyFill="1" applyBorder="1" applyAlignment="1" applyProtection="1">
      <protection locked="0"/>
    </xf>
    <xf numFmtId="0" fontId="10" fillId="0" borderId="22" xfId="0" applyNumberFormat="1" applyFont="1" applyFill="1" applyBorder="1" applyAlignment="1" applyProtection="1">
      <protection locked="0"/>
    </xf>
    <xf numFmtId="0" fontId="2" fillId="4" borderId="22" xfId="0" applyNumberFormat="1" applyFont="1" applyFill="1" applyBorder="1" applyAlignment="1" applyProtection="1">
      <alignment horizontal="left"/>
      <protection locked="0"/>
    </xf>
    <xf numFmtId="0" fontId="2" fillId="0" borderId="68" xfId="0" applyNumberFormat="1" applyFont="1" applyFill="1" applyBorder="1" applyAlignment="1" applyProtection="1">
      <alignment horizontal="left"/>
    </xf>
    <xf numFmtId="0" fontId="2" fillId="4" borderId="69" xfId="0" applyNumberFormat="1" applyFont="1" applyFill="1" applyBorder="1" applyAlignment="1" applyProtection="1">
      <protection locked="0"/>
    </xf>
    <xf numFmtId="0" fontId="11" fillId="0" borderId="5" xfId="0" applyNumberFormat="1" applyFont="1" applyFill="1" applyBorder="1" applyAlignment="1" applyProtection="1">
      <protection locked="0"/>
    </xf>
    <xf numFmtId="0" fontId="12" fillId="3" borderId="11" xfId="0" applyNumberFormat="1" applyFont="1" applyFill="1" applyBorder="1" applyAlignment="1" applyProtection="1">
      <protection locked="0"/>
    </xf>
    <xf numFmtId="0" fontId="12" fillId="3" borderId="70" xfId="0" applyNumberFormat="1" applyFont="1" applyFill="1" applyBorder="1" applyAlignment="1" applyProtection="1">
      <protection locked="0"/>
    </xf>
    <xf numFmtId="0" fontId="12" fillId="3" borderId="9" xfId="0" applyNumberFormat="1" applyFont="1" applyFill="1" applyBorder="1" applyAlignment="1" applyProtection="1">
      <protection locked="0"/>
    </xf>
    <xf numFmtId="0" fontId="12" fillId="3" borderId="10" xfId="0" applyNumberFormat="1" applyFont="1" applyFill="1" applyBorder="1" applyAlignment="1" applyProtection="1">
      <protection locked="0"/>
    </xf>
    <xf numFmtId="0" fontId="12" fillId="3" borderId="33" xfId="0" applyNumberFormat="1" applyFont="1" applyFill="1" applyBorder="1" applyAlignment="1" applyProtection="1">
      <protection locked="0"/>
    </xf>
    <xf numFmtId="10" fontId="12" fillId="0" borderId="29" xfId="0" applyNumberFormat="1" applyFont="1" applyFill="1" applyBorder="1" applyAlignment="1" applyProtection="1">
      <protection locked="0"/>
    </xf>
    <xf numFmtId="164" fontId="10" fillId="3" borderId="1" xfId="0" applyNumberFormat="1" applyFont="1" applyFill="1" applyBorder="1" applyAlignment="1" applyProtection="1">
      <protection locked="0"/>
    </xf>
    <xf numFmtId="2" fontId="7" fillId="3" borderId="7" xfId="0" applyNumberFormat="1" applyFont="1" applyFill="1" applyBorder="1" applyAlignment="1" applyProtection="1">
      <protection locked="0"/>
    </xf>
    <xf numFmtId="165" fontId="10" fillId="3" borderId="29" xfId="0" applyNumberFormat="1" applyFont="1" applyFill="1" applyBorder="1" applyAlignment="1" applyProtection="1">
      <protection locked="0"/>
    </xf>
    <xf numFmtId="3" fontId="10" fillId="3" borderId="58" xfId="0" applyNumberFormat="1" applyFont="1" applyFill="1" applyBorder="1" applyAlignment="1" applyProtection="1">
      <protection locked="0"/>
    </xf>
    <xf numFmtId="10" fontId="10" fillId="0" borderId="71" xfId="0" applyNumberFormat="1" applyFont="1" applyFill="1" applyBorder="1" applyAlignment="1" applyProtection="1">
      <protection locked="0"/>
    </xf>
    <xf numFmtId="10" fontId="10" fillId="0" borderId="37" xfId="0" applyNumberFormat="1" applyFont="1" applyFill="1" applyBorder="1" applyAlignment="1" applyProtection="1">
      <protection locked="0"/>
    </xf>
    <xf numFmtId="10" fontId="10" fillId="0" borderId="38" xfId="0" applyNumberFormat="1" applyFont="1" applyFill="1" applyBorder="1" applyAlignment="1" applyProtection="1">
      <protection locked="0"/>
    </xf>
    <xf numFmtId="10" fontId="10" fillId="0" borderId="72" xfId="0" applyNumberFormat="1" applyFont="1" applyFill="1" applyBorder="1" applyAlignment="1" applyProtection="1">
      <protection locked="0"/>
    </xf>
    <xf numFmtId="0" fontId="3" fillId="0" borderId="73" xfId="0" applyNumberFormat="1" applyFont="1" applyFill="1" applyBorder="1" applyAlignment="1" applyProtection="1">
      <protection locked="0"/>
    </xf>
    <xf numFmtId="0" fontId="3" fillId="0" borderId="74" xfId="0" applyNumberFormat="1" applyFont="1" applyFill="1" applyBorder="1" applyAlignment="1" applyProtection="1">
      <protection locked="0"/>
    </xf>
    <xf numFmtId="0" fontId="3" fillId="0" borderId="42" xfId="0" applyNumberFormat="1" applyFont="1" applyFill="1" applyBorder="1" applyAlignment="1" applyProtection="1">
      <protection locked="0"/>
    </xf>
    <xf numFmtId="0" fontId="10" fillId="0" borderId="75" xfId="0" applyNumberFormat="1" applyFont="1" applyFill="1" applyBorder="1" applyAlignment="1" applyProtection="1">
      <protection locked="0"/>
    </xf>
    <xf numFmtId="2" fontId="10" fillId="0" borderId="0" xfId="0" applyNumberFormat="1" applyFont="1" applyFill="1" applyBorder="1" applyAlignment="1" applyProtection="1">
      <protection locked="0"/>
    </xf>
    <xf numFmtId="10" fontId="10" fillId="0" borderId="76" xfId="0" applyNumberFormat="1" applyFont="1" applyFill="1" applyBorder="1" applyAlignment="1" applyProtection="1">
      <protection locked="0"/>
    </xf>
    <xf numFmtId="10" fontId="10" fillId="0" borderId="48" xfId="0" applyNumberFormat="1" applyFont="1" applyFill="1" applyBorder="1" applyAlignment="1" applyProtection="1">
      <protection locked="0"/>
    </xf>
    <xf numFmtId="10" fontId="10" fillId="0" borderId="47" xfId="0" applyNumberFormat="1" applyFont="1" applyFill="1" applyBorder="1" applyAlignment="1" applyProtection="1">
      <protection locked="0"/>
    </xf>
    <xf numFmtId="10" fontId="10" fillId="0" borderId="77" xfId="0" applyNumberFormat="1" applyFont="1" applyFill="1" applyBorder="1" applyAlignment="1" applyProtection="1">
      <protection locked="0"/>
    </xf>
    <xf numFmtId="0" fontId="3" fillId="0" borderId="78" xfId="0" applyNumberFormat="1" applyFont="1" applyFill="1" applyBorder="1" applyAlignment="1" applyProtection="1">
      <protection locked="0"/>
    </xf>
    <xf numFmtId="0" fontId="3" fillId="0" borderId="28" xfId="0" applyNumberFormat="1" applyFont="1" applyFill="1" applyBorder="1" applyAlignment="1" applyProtection="1">
      <protection locked="0"/>
    </xf>
    <xf numFmtId="10" fontId="10" fillId="0" borderId="79" xfId="0" applyNumberFormat="1" applyFont="1" applyFill="1" applyBorder="1" applyAlignment="1" applyProtection="1">
      <protection locked="0"/>
    </xf>
    <xf numFmtId="10" fontId="10" fillId="0" borderId="54" xfId="0" applyNumberFormat="1" applyFont="1" applyFill="1" applyBorder="1" applyAlignment="1" applyProtection="1">
      <protection locked="0"/>
    </xf>
    <xf numFmtId="10" fontId="10" fillId="0" borderId="53" xfId="0" applyNumberFormat="1" applyFont="1" applyFill="1" applyBorder="1" applyAlignment="1" applyProtection="1">
      <protection locked="0"/>
    </xf>
    <xf numFmtId="10" fontId="10" fillId="0" borderId="57" xfId="0" applyNumberFormat="1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Fill="1" applyBorder="1" applyAlignment="1" applyProtection="1">
      <alignment textRotation="90"/>
      <protection locked="0"/>
    </xf>
    <xf numFmtId="0" fontId="0" fillId="0" borderId="7" xfId="0" applyFont="1" applyBorder="1" applyAlignment="1" applyProtection="1">
      <alignment horizontal="center" textRotation="90" wrapText="1"/>
      <protection locked="0"/>
    </xf>
    <xf numFmtId="0" fontId="0" fillId="5" borderId="8" xfId="0" applyFont="1" applyFill="1" applyBorder="1" applyAlignment="1" applyProtection="1">
      <alignment horizontal="center" textRotation="90" wrapText="1"/>
      <protection locked="0"/>
    </xf>
    <xf numFmtId="0" fontId="0" fillId="5" borderId="9" xfId="0" applyFont="1" applyFill="1" applyBorder="1" applyAlignment="1" applyProtection="1">
      <alignment horizontal="center" textRotation="90" wrapText="1"/>
      <protection locked="0"/>
    </xf>
    <xf numFmtId="0" fontId="0" fillId="5" borderId="10" xfId="0" applyFont="1" applyFill="1" applyBorder="1" applyAlignment="1" applyProtection="1">
      <alignment horizontal="center" textRotation="90" wrapText="1"/>
      <protection locked="0"/>
    </xf>
    <xf numFmtId="0" fontId="0" fillId="6" borderId="7" xfId="0" applyFont="1" applyFill="1" applyBorder="1" applyAlignment="1" applyProtection="1">
      <alignment horizontal="center" textRotation="90" wrapText="1"/>
      <protection locked="0"/>
    </xf>
    <xf numFmtId="0" fontId="0" fillId="0" borderId="4" xfId="0" applyFont="1" applyBorder="1" applyAlignment="1" applyProtection="1">
      <alignment horizontal="center" textRotation="90" wrapText="1"/>
      <protection locked="0"/>
    </xf>
    <xf numFmtId="0" fontId="0" fillId="0" borderId="8" xfId="0" applyFill="1" applyBorder="1" applyAlignment="1" applyProtection="1">
      <alignment horizontal="center" textRotation="90" wrapText="1"/>
      <protection locked="0"/>
    </xf>
    <xf numFmtId="0" fontId="0" fillId="0" borderId="11" xfId="0" applyFill="1" applyBorder="1" applyAlignment="1" applyProtection="1">
      <alignment horizontal="center" textRotation="90" wrapText="1"/>
      <protection locked="0"/>
    </xf>
    <xf numFmtId="0" fontId="0" fillId="0" borderId="7" xfId="0" applyFill="1" applyBorder="1" applyAlignment="1" applyProtection="1">
      <alignment horizontal="center" textRotation="90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5" fillId="5" borderId="7" xfId="0" applyFont="1" applyFill="1" applyBorder="1" applyAlignment="1" applyProtection="1">
      <alignment horizontal="center" textRotation="90" wrapText="1"/>
      <protection locked="0"/>
    </xf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0" fillId="6" borderId="12" xfId="0" applyFont="1" applyFill="1" applyBorder="1" applyProtection="1">
      <protection locked="0"/>
    </xf>
    <xf numFmtId="10" fontId="0" fillId="0" borderId="16" xfId="0" applyNumberFormat="1" applyBorder="1" applyProtection="1">
      <protection locked="0"/>
    </xf>
    <xf numFmtId="2" fontId="0" fillId="7" borderId="17" xfId="0" applyNumberFormat="1" applyFill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3" fontId="16" fillId="0" borderId="21" xfId="0" applyNumberFormat="1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6" borderId="22" xfId="0" applyFont="1" applyFill="1" applyBorder="1" applyProtection="1">
      <protection locked="0"/>
    </xf>
    <xf numFmtId="10" fontId="0" fillId="0" borderId="26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0" fillId="0" borderId="28" xfId="0" applyNumberFormat="1" applyBorder="1" applyProtection="1">
      <protection locked="0"/>
    </xf>
    <xf numFmtId="0" fontId="6" fillId="6" borderId="11" xfId="0" applyFont="1" applyFill="1" applyBorder="1" applyProtection="1">
      <protection locked="0"/>
    </xf>
    <xf numFmtId="0" fontId="6" fillId="6" borderId="30" xfId="0" applyFont="1" applyFill="1" applyBorder="1" applyProtection="1">
      <protection locked="0"/>
    </xf>
    <xf numFmtId="0" fontId="6" fillId="6" borderId="31" xfId="0" applyFont="1" applyFill="1" applyBorder="1" applyProtection="1">
      <protection locked="0"/>
    </xf>
    <xf numFmtId="0" fontId="6" fillId="6" borderId="29" xfId="0" applyFont="1" applyFill="1" applyBorder="1" applyProtection="1">
      <protection locked="0"/>
    </xf>
    <xf numFmtId="0" fontId="6" fillId="6" borderId="32" xfId="0" applyFont="1" applyFill="1" applyBorder="1" applyProtection="1">
      <protection locked="0"/>
    </xf>
    <xf numFmtId="0" fontId="6" fillId="6" borderId="33" xfId="0" applyFont="1" applyFill="1" applyBorder="1" applyProtection="1">
      <protection locked="0"/>
    </xf>
    <xf numFmtId="10" fontId="6" fillId="0" borderId="32" xfId="0" applyNumberFormat="1" applyFont="1" applyBorder="1" applyProtection="1">
      <protection locked="0"/>
    </xf>
    <xf numFmtId="2" fontId="0" fillId="6" borderId="29" xfId="0" applyNumberFormat="1" applyFont="1" applyFill="1" applyBorder="1" applyProtection="1">
      <protection locked="0"/>
    </xf>
    <xf numFmtId="2" fontId="0" fillId="6" borderId="31" xfId="0" applyNumberFormat="1" applyFont="1" applyFill="1" applyBorder="1" applyProtection="1">
      <protection locked="0"/>
    </xf>
    <xf numFmtId="2" fontId="0" fillId="6" borderId="33" xfId="0" applyNumberFormat="1" applyFont="1" applyFill="1" applyBorder="1" applyProtection="1">
      <protection locked="0"/>
    </xf>
    <xf numFmtId="3" fontId="0" fillId="6" borderId="7" xfId="0" applyNumberFormat="1" applyFont="1" applyFill="1" applyBorder="1" applyProtection="1">
      <protection locked="0"/>
    </xf>
    <xf numFmtId="10" fontId="0" fillId="0" borderId="36" xfId="0" applyNumberFormat="1" applyFont="1" applyBorder="1" applyProtection="1">
      <protection locked="0"/>
    </xf>
    <xf numFmtId="10" fontId="0" fillId="0" borderId="37" xfId="0" applyNumberFormat="1" applyFont="1" applyBorder="1" applyProtection="1">
      <protection locked="0"/>
    </xf>
    <xf numFmtId="10" fontId="0" fillId="0" borderId="38" xfId="0" applyNumberFormat="1" applyFont="1" applyBorder="1" applyProtection="1">
      <protection locked="0"/>
    </xf>
    <xf numFmtId="10" fontId="0" fillId="0" borderId="39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5" xfId="0" applyBorder="1" applyProtection="1">
      <protection locked="0"/>
    </xf>
    <xf numFmtId="2" fontId="0" fillId="0" borderId="0" xfId="0" applyNumberFormat="1" applyFont="1" applyAlignment="1" applyProtection="1">
      <protection locked="0"/>
    </xf>
    <xf numFmtId="10" fontId="0" fillId="0" borderId="46" xfId="0" applyNumberFormat="1" applyBorder="1" applyProtection="1">
      <protection locked="0"/>
    </xf>
    <xf numFmtId="10" fontId="0" fillId="0" borderId="48" xfId="0" applyNumberFormat="1" applyBorder="1" applyProtection="1">
      <protection locked="0"/>
    </xf>
    <xf numFmtId="10" fontId="0" fillId="0" borderId="47" xfId="0" applyNumberFormat="1" applyBorder="1" applyProtection="1">
      <protection locked="0"/>
    </xf>
    <xf numFmtId="10" fontId="0" fillId="0" borderId="49" xfId="0" applyNumberFormat="1" applyBorder="1" applyProtection="1"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0" fontId="3" fillId="0" borderId="4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5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0" fontId="0" fillId="0" borderId="52" xfId="0" applyNumberFormat="1" applyBorder="1" applyProtection="1">
      <protection locked="0"/>
    </xf>
    <xf numFmtId="10" fontId="0" fillId="0" borderId="54" xfId="0" applyNumberFormat="1" applyBorder="1" applyProtection="1">
      <protection locked="0"/>
    </xf>
    <xf numFmtId="10" fontId="0" fillId="0" borderId="55" xfId="0" applyNumberFormat="1" applyBorder="1" applyProtection="1">
      <protection locked="0"/>
    </xf>
    <xf numFmtId="10" fontId="0" fillId="0" borderId="53" xfId="0" applyNumberFormat="1" applyBorder="1" applyProtection="1">
      <protection locked="0"/>
    </xf>
    <xf numFmtId="10" fontId="0" fillId="0" borderId="56" xfId="0" applyNumberFormat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0" borderId="52" xfId="0" applyFont="1" applyFill="1" applyBorder="1" applyAlignment="1" applyProtection="1">
      <alignment horizontal="left"/>
      <protection locked="0"/>
    </xf>
    <xf numFmtId="0" fontId="3" fillId="0" borderId="53" xfId="0" applyFont="1" applyFill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46" xfId="0" applyFont="1" applyFill="1" applyBorder="1" applyAlignment="1" applyProtection="1">
      <alignment horizontal="left"/>
      <protection locked="0"/>
    </xf>
    <xf numFmtId="0" fontId="3" fillId="0" borderId="47" xfId="0" applyFont="1" applyFill="1" applyBorder="1" applyAlignment="1" applyProtection="1">
      <alignment horizontal="left"/>
      <protection locked="0"/>
    </xf>
    <xf numFmtId="0" fontId="3" fillId="0" borderId="40" xfId="0" applyFont="1" applyFill="1" applyBorder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80" xfId="0" applyFont="1" applyFill="1" applyBorder="1" applyAlignment="1" applyProtection="1">
      <alignment horizontal="center" vertical="center"/>
      <protection locked="0"/>
    </xf>
    <xf numFmtId="0" fontId="0" fillId="0" borderId="81" xfId="0" applyFont="1" applyFill="1" applyBorder="1" applyAlignment="1" applyProtection="1">
      <alignment horizontal="center" vertical="center"/>
      <protection locked="0"/>
    </xf>
    <xf numFmtId="0" fontId="0" fillId="0" borderId="82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29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55" xfId="0" applyNumberFormat="1" applyFont="1" applyFill="1" applyBorder="1" applyAlignment="1" applyProtection="1">
      <alignment horizontal="left"/>
      <protection locked="0"/>
    </xf>
    <xf numFmtId="0" fontId="3" fillId="0" borderId="34" xfId="0" applyNumberFormat="1" applyFont="1" applyFill="1" applyBorder="1" applyAlignment="1" applyProtection="1">
      <alignment horizontal="left"/>
      <protection locked="0"/>
    </xf>
    <xf numFmtId="0" fontId="3" fillId="0" borderId="35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3" fillId="0" borderId="41" xfId="0" applyNumberFormat="1" applyFont="1" applyFill="1" applyBorder="1" applyAlignment="1" applyProtection="1">
      <alignment horizontal="left"/>
      <protection locked="0"/>
    </xf>
    <xf numFmtId="0" fontId="3" fillId="0" borderId="42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59" xfId="0" applyNumberFormat="1" applyFont="1" applyFill="1" applyBorder="1" applyAlignment="1" applyProtection="1">
      <alignment horizontal="left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29" xfId="0" applyNumberFormat="1" applyFont="1" applyFill="1" applyBorder="1" applyAlignment="1" applyProtection="1">
      <alignment horizontal="center"/>
      <protection locked="0"/>
    </xf>
    <xf numFmtId="0" fontId="9" fillId="0" borderId="59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5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M21" sqref="M21"/>
    </sheetView>
  </sheetViews>
  <sheetFormatPr baseColWidth="10" defaultRowHeight="14.4" x14ac:dyDescent="0.3"/>
  <cols>
    <col min="1" max="1" width="33.109375" customWidth="1"/>
    <col min="3" max="4" width="6.88671875" bestFit="1" customWidth="1"/>
    <col min="5" max="7" width="5.88671875" bestFit="1" customWidth="1"/>
    <col min="8" max="8" width="6.88671875" bestFit="1" customWidth="1"/>
    <col min="9" max="9" width="7.88671875" bestFit="1" customWidth="1"/>
    <col min="10" max="10" width="8.77734375" bestFit="1" customWidth="1"/>
    <col min="11" max="13" width="6.44140625" bestFit="1" customWidth="1"/>
    <col min="14" max="14" width="6.21875" bestFit="1" customWidth="1"/>
    <col min="16" max="16" width="9.109375" bestFit="1" customWidth="1"/>
  </cols>
  <sheetData>
    <row r="1" spans="1:16" x14ac:dyDescent="0.3">
      <c r="A1" s="83" t="s">
        <v>0</v>
      </c>
      <c r="B1" s="84"/>
      <c r="C1" s="84"/>
      <c r="D1" s="84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x14ac:dyDescent="0.3">
      <c r="A2" s="83" t="s">
        <v>1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5" thickBot="1" x14ac:dyDescent="0.35">
      <c r="A3" s="85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5.6" thickTop="1" thickBot="1" x14ac:dyDescent="0.35">
      <c r="A4" s="175" t="s">
        <v>2</v>
      </c>
      <c r="B4" s="177" t="s">
        <v>3</v>
      </c>
      <c r="C4" s="178"/>
      <c r="D4" s="178"/>
      <c r="E4" s="178"/>
      <c r="F4" s="178"/>
      <c r="G4" s="178"/>
      <c r="H4" s="178"/>
      <c r="I4" s="178"/>
      <c r="J4" s="179"/>
      <c r="K4" s="180" t="s">
        <v>4</v>
      </c>
      <c r="L4" s="181"/>
      <c r="M4" s="181"/>
      <c r="N4" s="182"/>
      <c r="O4" s="86"/>
      <c r="P4" s="87"/>
    </row>
    <row r="5" spans="1:16" ht="130.80000000000001" customHeight="1" thickTop="1" thickBot="1" x14ac:dyDescent="0.35">
      <c r="A5" s="176"/>
      <c r="B5" s="88" t="s">
        <v>5</v>
      </c>
      <c r="C5" s="89" t="s">
        <v>6</v>
      </c>
      <c r="D5" s="89" t="s">
        <v>7</v>
      </c>
      <c r="E5" s="90" t="s">
        <v>8</v>
      </c>
      <c r="F5" s="90" t="s">
        <v>9</v>
      </c>
      <c r="G5" s="90" t="s">
        <v>10</v>
      </c>
      <c r="H5" s="91" t="s">
        <v>11</v>
      </c>
      <c r="I5" s="92" t="s">
        <v>12</v>
      </c>
      <c r="J5" s="93" t="s">
        <v>13</v>
      </c>
      <c r="K5" s="94" t="s">
        <v>14</v>
      </c>
      <c r="L5" s="95" t="s">
        <v>15</v>
      </c>
      <c r="M5" s="95" t="s">
        <v>16</v>
      </c>
      <c r="N5" s="96" t="s">
        <v>17</v>
      </c>
      <c r="O5" s="97"/>
      <c r="P5" s="98" t="s">
        <v>18</v>
      </c>
    </row>
    <row r="6" spans="1:16" ht="15.6" thickTop="1" thickBot="1" x14ac:dyDescent="0.35">
      <c r="A6" s="99" t="s">
        <v>19</v>
      </c>
      <c r="B6" s="100" t="s">
        <v>20</v>
      </c>
      <c r="C6" s="101">
        <v>1</v>
      </c>
      <c r="D6" s="102">
        <v>1</v>
      </c>
      <c r="E6" s="102">
        <v>1</v>
      </c>
      <c r="F6" s="102">
        <v>1</v>
      </c>
      <c r="G6" s="102">
        <v>3</v>
      </c>
      <c r="H6" s="103">
        <v>12</v>
      </c>
      <c r="I6" s="104">
        <v>19</v>
      </c>
      <c r="J6" s="105">
        <v>5.0802139037433157E-2</v>
      </c>
      <c r="K6" s="106">
        <v>19.0648203893237</v>
      </c>
      <c r="L6" s="107">
        <v>15.852361671631538</v>
      </c>
      <c r="M6" s="108">
        <v>15.564003776184522</v>
      </c>
      <c r="N6" s="109">
        <v>15.523969243723965</v>
      </c>
      <c r="O6" s="85"/>
      <c r="P6" s="110">
        <v>99660</v>
      </c>
    </row>
    <row r="7" spans="1:16" ht="15" thickBot="1" x14ac:dyDescent="0.35">
      <c r="A7" s="111" t="s">
        <v>21</v>
      </c>
      <c r="B7" s="112" t="s">
        <v>22</v>
      </c>
      <c r="C7" s="113">
        <v>23</v>
      </c>
      <c r="D7" s="114">
        <v>26</v>
      </c>
      <c r="E7" s="114">
        <v>2</v>
      </c>
      <c r="F7" s="114">
        <v>11</v>
      </c>
      <c r="G7" s="114">
        <v>11</v>
      </c>
      <c r="H7" s="115">
        <v>43</v>
      </c>
      <c r="I7" s="116">
        <v>116</v>
      </c>
      <c r="J7" s="117">
        <v>0.31016042780748665</v>
      </c>
      <c r="K7" s="106">
        <v>44.572868955765273</v>
      </c>
      <c r="L7" s="118">
        <v>63.450026207619523</v>
      </c>
      <c r="M7" s="119">
        <v>31.405724001563645</v>
      </c>
      <c r="N7" s="120">
        <v>78.467024909221763</v>
      </c>
      <c r="O7" s="85"/>
      <c r="P7" s="110">
        <v>260248</v>
      </c>
    </row>
    <row r="8" spans="1:16" ht="15" thickBot="1" x14ac:dyDescent="0.35">
      <c r="A8" s="111" t="s">
        <v>23</v>
      </c>
      <c r="B8" s="112" t="s">
        <v>24</v>
      </c>
      <c r="C8" s="113">
        <v>11</v>
      </c>
      <c r="D8" s="114">
        <v>31</v>
      </c>
      <c r="E8" s="114">
        <v>4</v>
      </c>
      <c r="F8" s="114">
        <v>5</v>
      </c>
      <c r="G8" s="114">
        <v>5</v>
      </c>
      <c r="H8" s="115">
        <v>47</v>
      </c>
      <c r="I8" s="116">
        <v>103</v>
      </c>
      <c r="J8" s="117">
        <v>0.27540106951871657</v>
      </c>
      <c r="K8" s="106">
        <v>12.401808978428077</v>
      </c>
      <c r="L8" s="118">
        <v>22.786146023217885</v>
      </c>
      <c r="M8" s="119">
        <v>8.7481569638063235</v>
      </c>
      <c r="N8" s="120">
        <v>22.300371227315352</v>
      </c>
      <c r="O8" s="85"/>
      <c r="P8" s="110">
        <v>830524</v>
      </c>
    </row>
    <row r="9" spans="1:16" ht="15" thickBot="1" x14ac:dyDescent="0.35">
      <c r="A9" s="111" t="s">
        <v>25</v>
      </c>
      <c r="B9" s="112" t="s">
        <v>26</v>
      </c>
      <c r="C9" s="113">
        <v>8</v>
      </c>
      <c r="D9" s="114">
        <v>6</v>
      </c>
      <c r="E9" s="114">
        <v>0</v>
      </c>
      <c r="F9" s="114">
        <v>1</v>
      </c>
      <c r="G9" s="114">
        <v>0</v>
      </c>
      <c r="H9" s="115">
        <v>10</v>
      </c>
      <c r="I9" s="116">
        <v>25</v>
      </c>
      <c r="J9" s="117">
        <v>6.684491978609626E-2</v>
      </c>
      <c r="K9" s="106">
        <v>38.015875429579395</v>
      </c>
      <c r="L9" s="118">
        <v>104.82703539160386</v>
      </c>
      <c r="M9" s="119">
        <v>25.570672468097541</v>
      </c>
      <c r="N9" s="120">
        <v>86.770819731515914</v>
      </c>
      <c r="O9" s="85"/>
      <c r="P9" s="110">
        <v>65762</v>
      </c>
    </row>
    <row r="10" spans="1:16" ht="15" thickBot="1" x14ac:dyDescent="0.35">
      <c r="A10" s="111" t="s">
        <v>27</v>
      </c>
      <c r="B10" s="112" t="s">
        <v>28</v>
      </c>
      <c r="C10" s="113">
        <v>9</v>
      </c>
      <c r="D10" s="114">
        <v>1</v>
      </c>
      <c r="E10" s="114">
        <v>0</v>
      </c>
      <c r="F10" s="114">
        <v>1</v>
      </c>
      <c r="G10" s="114">
        <v>0</v>
      </c>
      <c r="H10" s="115">
        <v>4</v>
      </c>
      <c r="I10" s="116">
        <v>15</v>
      </c>
      <c r="J10" s="117">
        <v>4.0106951871657755E-2</v>
      </c>
      <c r="K10" s="106">
        <v>25.600327684194358</v>
      </c>
      <c r="L10" s="118">
        <v>42.593706153537781</v>
      </c>
      <c r="M10" s="119">
        <v>39.876149371364235</v>
      </c>
      <c r="N10" s="120">
        <v>33.186758483365139</v>
      </c>
      <c r="O10" s="85"/>
      <c r="P10" s="110">
        <v>58593</v>
      </c>
    </row>
    <row r="11" spans="1:16" ht="15" thickBot="1" x14ac:dyDescent="0.35">
      <c r="A11" s="111" t="s">
        <v>29</v>
      </c>
      <c r="B11" s="112" t="s">
        <v>30</v>
      </c>
      <c r="C11" s="113">
        <v>7</v>
      </c>
      <c r="D11" s="114">
        <v>14</v>
      </c>
      <c r="E11" s="114">
        <v>4</v>
      </c>
      <c r="F11" s="114">
        <v>2</v>
      </c>
      <c r="G11" s="114">
        <v>5</v>
      </c>
      <c r="H11" s="115">
        <v>50</v>
      </c>
      <c r="I11" s="116">
        <v>82</v>
      </c>
      <c r="J11" s="117">
        <v>0.21925133689839571</v>
      </c>
      <c r="K11" s="106">
        <v>63.256474145844741</v>
      </c>
      <c r="L11" s="118">
        <v>0</v>
      </c>
      <c r="M11" s="119">
        <v>17.048572448441387</v>
      </c>
      <c r="N11" s="120">
        <v>0</v>
      </c>
      <c r="O11" s="85"/>
      <c r="P11" s="110">
        <v>129631</v>
      </c>
    </row>
    <row r="12" spans="1:16" ht="15" thickBot="1" x14ac:dyDescent="0.35">
      <c r="A12" s="111" t="s">
        <v>31</v>
      </c>
      <c r="B12" s="112" t="s">
        <v>32</v>
      </c>
      <c r="C12" s="113">
        <v>4</v>
      </c>
      <c r="D12" s="114">
        <v>6</v>
      </c>
      <c r="E12" s="114">
        <v>0</v>
      </c>
      <c r="F12" s="114">
        <v>0</v>
      </c>
      <c r="G12" s="114">
        <v>0</v>
      </c>
      <c r="H12" s="115">
        <v>4</v>
      </c>
      <c r="I12" s="116">
        <v>14</v>
      </c>
      <c r="J12" s="117">
        <v>3.7433155080213901E-2</v>
      </c>
      <c r="K12" s="106">
        <v>63.836578359399937</v>
      </c>
      <c r="L12" s="118">
        <v>96.272129218591218</v>
      </c>
      <c r="M12" s="119">
        <v>39.876149371364235</v>
      </c>
      <c r="N12" s="120">
        <v>91.532048586200929</v>
      </c>
      <c r="O12" s="85"/>
      <c r="P12" s="110">
        <v>21931</v>
      </c>
    </row>
    <row r="13" spans="1:16" ht="16.8" thickTop="1" thickBot="1" x14ac:dyDescent="0.45">
      <c r="A13" s="183" t="s">
        <v>33</v>
      </c>
      <c r="B13" s="184"/>
      <c r="C13" s="121">
        <v>63</v>
      </c>
      <c r="D13" s="122">
        <v>85</v>
      </c>
      <c r="E13" s="123">
        <v>11</v>
      </c>
      <c r="F13" s="124">
        <v>21</v>
      </c>
      <c r="G13" s="123">
        <v>24</v>
      </c>
      <c r="H13" s="125">
        <v>170</v>
      </c>
      <c r="I13" s="126">
        <v>374</v>
      </c>
      <c r="J13" s="127">
        <v>1</v>
      </c>
      <c r="K13" s="128">
        <v>25.505524264687324</v>
      </c>
      <c r="L13" s="129">
        <v>36.684847291155414</v>
      </c>
      <c r="M13" s="128">
        <v>17.048572448441387</v>
      </c>
      <c r="N13" s="130">
        <v>37.601319969630516</v>
      </c>
      <c r="O13" s="85"/>
      <c r="P13" s="131">
        <v>1466349</v>
      </c>
    </row>
    <row r="14" spans="1:16" ht="15.6" thickTop="1" thickBot="1" x14ac:dyDescent="0.35">
      <c r="A14" s="185" t="s">
        <v>34</v>
      </c>
      <c r="B14" s="186"/>
      <c r="C14" s="132">
        <v>0.16844919786096257</v>
      </c>
      <c r="D14" s="133">
        <v>0.22727272727272727</v>
      </c>
      <c r="E14" s="134">
        <v>2.9411764705882353E-2</v>
      </c>
      <c r="F14" s="133">
        <v>5.6149732620320858E-2</v>
      </c>
      <c r="G14" s="134">
        <v>6.4171122994652413E-2</v>
      </c>
      <c r="H14" s="133">
        <v>0.45454545454545453</v>
      </c>
      <c r="I14" s="135">
        <v>1</v>
      </c>
      <c r="J14" s="136"/>
      <c r="K14" s="137"/>
      <c r="L14" s="137"/>
      <c r="M14" s="137"/>
      <c r="N14" s="136"/>
      <c r="O14" s="85"/>
      <c r="P14" s="85"/>
    </row>
    <row r="15" spans="1:16" x14ac:dyDescent="0.3">
      <c r="A15" s="169" t="s">
        <v>35</v>
      </c>
      <c r="B15" s="170"/>
      <c r="C15" s="138">
        <v>86</v>
      </c>
      <c r="D15" s="139">
        <v>135</v>
      </c>
      <c r="E15" s="140">
        <v>21</v>
      </c>
      <c r="F15" s="139">
        <v>31</v>
      </c>
      <c r="G15" s="140">
        <v>15</v>
      </c>
      <c r="H15" s="139">
        <v>105</v>
      </c>
      <c r="I15" s="141">
        <v>393</v>
      </c>
      <c r="J15" s="142"/>
      <c r="K15" s="143"/>
      <c r="L15" s="143"/>
      <c r="M15" s="143"/>
      <c r="N15" s="143"/>
      <c r="O15" s="83"/>
      <c r="P15" s="83"/>
    </row>
    <row r="16" spans="1:16" ht="16.8" thickBot="1" x14ac:dyDescent="0.4">
      <c r="A16" s="171" t="s">
        <v>36</v>
      </c>
      <c r="B16" s="172"/>
      <c r="C16" s="144">
        <v>0.21882951653944022</v>
      </c>
      <c r="D16" s="145">
        <v>0.34351145038167941</v>
      </c>
      <c r="E16" s="146">
        <v>5.3435114503816793E-2</v>
      </c>
      <c r="F16" s="145">
        <v>7.8880407124681931E-2</v>
      </c>
      <c r="G16" s="146">
        <v>3.8167938931297711E-2</v>
      </c>
      <c r="H16" s="145">
        <v>0.26717557251908397</v>
      </c>
      <c r="I16" s="147">
        <v>1</v>
      </c>
      <c r="J16" s="142"/>
      <c r="K16" s="148"/>
      <c r="L16" s="149"/>
      <c r="M16" s="150"/>
      <c r="N16" s="151"/>
      <c r="O16" s="152"/>
      <c r="P16" s="152"/>
    </row>
    <row r="17" spans="1:16" ht="15" x14ac:dyDescent="0.35">
      <c r="A17" s="173" t="s">
        <v>37</v>
      </c>
      <c r="B17" s="174"/>
      <c r="C17" s="153">
        <v>142</v>
      </c>
      <c r="D17" s="154">
        <v>213</v>
      </c>
      <c r="E17" s="155">
        <v>45</v>
      </c>
      <c r="F17" s="154">
        <v>99</v>
      </c>
      <c r="G17" s="155">
        <v>55</v>
      </c>
      <c r="H17" s="154">
        <v>438</v>
      </c>
      <c r="I17" s="141">
        <v>992</v>
      </c>
      <c r="J17" s="142"/>
      <c r="K17" s="85"/>
      <c r="L17" s="149"/>
      <c r="M17" s="150"/>
      <c r="N17" s="85"/>
      <c r="O17" s="152"/>
      <c r="P17" s="152"/>
    </row>
    <row r="18" spans="1:16" ht="16.8" thickBot="1" x14ac:dyDescent="0.4">
      <c r="A18" s="171" t="s">
        <v>38</v>
      </c>
      <c r="B18" s="172"/>
      <c r="C18" s="144">
        <v>0.14314516129032259</v>
      </c>
      <c r="D18" s="145">
        <v>0.21471774193548387</v>
      </c>
      <c r="E18" s="146">
        <v>4.5362903225806453E-2</v>
      </c>
      <c r="F18" s="145">
        <v>9.9798387096774188E-2</v>
      </c>
      <c r="G18" s="146">
        <v>5.5443548387096774E-2</v>
      </c>
      <c r="H18" s="145">
        <v>0.44153225806451613</v>
      </c>
      <c r="I18" s="147">
        <v>1</v>
      </c>
      <c r="J18" s="142"/>
      <c r="K18" s="148"/>
      <c r="L18" s="148"/>
      <c r="M18" s="150"/>
      <c r="N18" s="85"/>
      <c r="O18" s="83"/>
      <c r="P18" s="83"/>
    </row>
    <row r="19" spans="1:16" x14ac:dyDescent="0.3">
      <c r="A19" s="173" t="s">
        <v>39</v>
      </c>
      <c r="B19" s="174"/>
      <c r="C19" s="156">
        <v>432</v>
      </c>
      <c r="D19" s="157">
        <v>534</v>
      </c>
      <c r="E19" s="158">
        <v>81</v>
      </c>
      <c r="F19" s="157">
        <v>135</v>
      </c>
      <c r="G19" s="158">
        <v>73</v>
      </c>
      <c r="H19" s="157">
        <v>518</v>
      </c>
      <c r="I19" s="159">
        <v>1773</v>
      </c>
      <c r="J19" s="136"/>
      <c r="K19" s="151"/>
      <c r="L19" s="85"/>
      <c r="M19" s="85"/>
      <c r="N19" s="85"/>
      <c r="O19" s="160"/>
      <c r="P19" s="86"/>
    </row>
    <row r="20" spans="1:16" ht="15" thickBot="1" x14ac:dyDescent="0.35">
      <c r="A20" s="167" t="s">
        <v>99</v>
      </c>
      <c r="B20" s="168"/>
      <c r="C20" s="161">
        <v>0.24365482233502539</v>
      </c>
      <c r="D20" s="162">
        <v>0.30118443316412857</v>
      </c>
      <c r="E20" s="163">
        <v>4.5685279187817257E-2</v>
      </c>
      <c r="F20" s="162">
        <v>7.6142131979695438E-2</v>
      </c>
      <c r="G20" s="164">
        <v>4.117315284827975E-2</v>
      </c>
      <c r="H20" s="165">
        <v>0.2921601804850536</v>
      </c>
      <c r="I20" s="166">
        <v>1</v>
      </c>
      <c r="J20" s="136"/>
      <c r="K20" s="151"/>
      <c r="L20" s="151"/>
      <c r="M20" s="151"/>
      <c r="N20" s="151"/>
      <c r="O20" s="85"/>
      <c r="P20" s="85"/>
    </row>
    <row r="21" spans="1:16" ht="15" thickTop="1" x14ac:dyDescent="0.3"/>
  </sheetData>
  <mergeCells count="11">
    <mergeCell ref="A20:B20"/>
    <mergeCell ref="A15:B15"/>
    <mergeCell ref="A16:B16"/>
    <mergeCell ref="A17:B17"/>
    <mergeCell ref="A18:B18"/>
    <mergeCell ref="A19:B19"/>
    <mergeCell ref="A4:A5"/>
    <mergeCell ref="B4:J4"/>
    <mergeCell ref="K4:N4"/>
    <mergeCell ref="A13:B13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9" workbookViewId="0">
      <selection activeCell="R36" sqref="R36"/>
    </sheetView>
  </sheetViews>
  <sheetFormatPr baseColWidth="10" defaultRowHeight="14.4" x14ac:dyDescent="0.3"/>
  <cols>
    <col min="1" max="1" width="27.6640625" customWidth="1"/>
    <col min="3" max="4" width="6.77734375" bestFit="1" customWidth="1"/>
    <col min="5" max="5" width="5.77734375" bestFit="1" customWidth="1"/>
    <col min="6" max="6" width="6.77734375" bestFit="1" customWidth="1"/>
    <col min="7" max="7" width="5.77734375" bestFit="1" customWidth="1"/>
    <col min="8" max="8" width="6.77734375" bestFit="1" customWidth="1"/>
    <col min="9" max="9" width="7.77734375" bestFit="1" customWidth="1"/>
    <col min="10" max="10" width="9" bestFit="1" customWidth="1"/>
    <col min="11" max="11" width="5.44140625" bestFit="1" customWidth="1"/>
    <col min="12" max="12" width="6.44140625" bestFit="1" customWidth="1"/>
    <col min="13" max="13" width="4.44140625" bestFit="1" customWidth="1"/>
    <col min="14" max="14" width="6.44140625" bestFit="1" customWidth="1"/>
    <col min="16" max="16" width="7.44140625" bestFit="1" customWidth="1"/>
  </cols>
  <sheetData>
    <row r="1" spans="1:16" x14ac:dyDescent="0.3">
      <c r="A1" s="12" t="s">
        <v>0</v>
      </c>
      <c r="B1" s="13"/>
      <c r="C1" s="14"/>
      <c r="D1" s="14"/>
      <c r="E1" s="1"/>
      <c r="F1" s="1"/>
      <c r="G1" s="1"/>
      <c r="H1" s="1"/>
      <c r="I1" s="1"/>
      <c r="J1" s="1"/>
      <c r="K1" s="15"/>
      <c r="L1" s="1"/>
      <c r="M1" s="16"/>
      <c r="N1" s="1"/>
      <c r="O1" s="1"/>
      <c r="P1" s="1"/>
    </row>
    <row r="2" spans="1:16" x14ac:dyDescent="0.3">
      <c r="A2" s="1" t="s">
        <v>40</v>
      </c>
      <c r="B2" s="13"/>
      <c r="C2" s="14"/>
      <c r="D2" s="14"/>
      <c r="E2" s="1"/>
      <c r="F2" s="1"/>
      <c r="G2" s="1"/>
      <c r="H2" s="1"/>
      <c r="I2" s="1"/>
      <c r="J2" s="1"/>
      <c r="K2" s="15"/>
      <c r="L2" s="1"/>
      <c r="M2" s="16"/>
      <c r="N2" s="1"/>
      <c r="O2" s="1"/>
      <c r="P2" s="1"/>
    </row>
    <row r="3" spans="1:16" ht="15" thickBot="1" x14ac:dyDescent="0.35">
      <c r="A3" s="8" t="s">
        <v>41</v>
      </c>
      <c r="B3" s="9"/>
      <c r="C3" s="2"/>
      <c r="D3" s="2"/>
      <c r="E3" s="8"/>
      <c r="F3" s="8"/>
      <c r="G3" s="8"/>
      <c r="H3" s="8"/>
      <c r="I3" s="8"/>
      <c r="J3" s="8"/>
      <c r="K3" s="10"/>
      <c r="L3" s="8"/>
      <c r="M3" s="11"/>
      <c r="N3" s="8"/>
      <c r="O3" s="8"/>
      <c r="P3" s="8"/>
    </row>
    <row r="4" spans="1:16" ht="15.6" thickTop="1" thickBot="1" x14ac:dyDescent="0.35">
      <c r="A4" s="196" t="s">
        <v>2</v>
      </c>
      <c r="B4" s="198" t="s">
        <v>3</v>
      </c>
      <c r="C4" s="199"/>
      <c r="D4" s="199"/>
      <c r="E4" s="199"/>
      <c r="F4" s="199"/>
      <c r="G4" s="199"/>
      <c r="H4" s="199"/>
      <c r="I4" s="199"/>
      <c r="J4" s="200"/>
      <c r="K4" s="201" t="s">
        <v>42</v>
      </c>
      <c r="L4" s="202"/>
      <c r="M4" s="202"/>
      <c r="N4" s="203"/>
      <c r="O4" s="17"/>
      <c r="P4" s="17"/>
    </row>
    <row r="5" spans="1:16" ht="121.8" thickTop="1" thickBot="1" x14ac:dyDescent="0.35">
      <c r="A5" s="197"/>
      <c r="B5" s="18" t="s">
        <v>5</v>
      </c>
      <c r="C5" s="19" t="s">
        <v>43</v>
      </c>
      <c r="D5" s="20" t="s">
        <v>7</v>
      </c>
      <c r="E5" s="20" t="s">
        <v>8</v>
      </c>
      <c r="F5" s="20" t="s">
        <v>9</v>
      </c>
      <c r="G5" s="20" t="s">
        <v>10</v>
      </c>
      <c r="H5" s="21" t="s">
        <v>44</v>
      </c>
      <c r="I5" s="22" t="s">
        <v>12</v>
      </c>
      <c r="J5" s="23" t="s">
        <v>13</v>
      </c>
      <c r="K5" s="24" t="s">
        <v>3</v>
      </c>
      <c r="L5" s="25" t="s">
        <v>45</v>
      </c>
      <c r="M5" s="26" t="s">
        <v>46</v>
      </c>
      <c r="N5" s="27" t="s">
        <v>47</v>
      </c>
      <c r="O5" s="28"/>
      <c r="P5" s="29" t="s">
        <v>48</v>
      </c>
    </row>
    <row r="6" spans="1:16" ht="15.6" thickTop="1" thickBot="1" x14ac:dyDescent="0.35">
      <c r="A6" s="30" t="s">
        <v>49</v>
      </c>
      <c r="B6" s="31" t="s">
        <v>50</v>
      </c>
      <c r="C6" s="32">
        <v>0</v>
      </c>
      <c r="D6" s="32">
        <v>0</v>
      </c>
      <c r="E6" s="33">
        <v>0</v>
      </c>
      <c r="F6" s="33">
        <v>1</v>
      </c>
      <c r="G6" s="33">
        <v>0</v>
      </c>
      <c r="H6" s="34">
        <v>0</v>
      </c>
      <c r="I6" s="35">
        <f t="shared" ref="I6:I31" si="0">SUM(C6:H6)</f>
        <v>1</v>
      </c>
      <c r="J6" s="36">
        <f t="shared" ref="J6:J32" si="1">+I6/I$32</f>
        <v>6.8965517241379309E-3</v>
      </c>
      <c r="K6" s="37">
        <v>13.528138528138529</v>
      </c>
      <c r="L6" s="38">
        <v>19.1131498470948</v>
      </c>
      <c r="M6" s="39">
        <v>35.133667635504167</v>
      </c>
      <c r="N6" s="40">
        <v>18.259003971333364</v>
      </c>
      <c r="O6" s="8"/>
      <c r="P6" s="41">
        <v>7392</v>
      </c>
    </row>
    <row r="7" spans="1:16" ht="15" thickBot="1" x14ac:dyDescent="0.35">
      <c r="A7" s="42" t="s">
        <v>51</v>
      </c>
      <c r="B7" s="43" t="s">
        <v>52</v>
      </c>
      <c r="C7" s="3">
        <v>0</v>
      </c>
      <c r="D7" s="3">
        <v>0</v>
      </c>
      <c r="E7" s="4">
        <v>0</v>
      </c>
      <c r="F7" s="4">
        <v>0</v>
      </c>
      <c r="G7" s="4">
        <v>0</v>
      </c>
      <c r="H7" s="5">
        <v>0</v>
      </c>
      <c r="I7" s="44">
        <f t="shared" si="0"/>
        <v>0</v>
      </c>
      <c r="J7" s="36">
        <f t="shared" si="1"/>
        <v>0</v>
      </c>
      <c r="K7" s="45">
        <v>0</v>
      </c>
      <c r="L7" s="46">
        <v>0</v>
      </c>
      <c r="M7" s="47">
        <v>0.57733053905352427</v>
      </c>
      <c r="N7" s="48">
        <v>2.8075692065809421</v>
      </c>
      <c r="O7" s="8"/>
      <c r="P7" s="49">
        <v>42731</v>
      </c>
    </row>
    <row r="8" spans="1:16" ht="15" thickBot="1" x14ac:dyDescent="0.35">
      <c r="A8" s="42" t="s">
        <v>19</v>
      </c>
      <c r="B8" s="43" t="s">
        <v>20</v>
      </c>
      <c r="C8" s="3">
        <v>0</v>
      </c>
      <c r="D8" s="3">
        <v>0</v>
      </c>
      <c r="E8" s="4">
        <v>0</v>
      </c>
      <c r="F8" s="4">
        <v>0</v>
      </c>
      <c r="G8" s="4">
        <v>0</v>
      </c>
      <c r="H8" s="5">
        <v>0</v>
      </c>
      <c r="I8" s="44">
        <f t="shared" si="0"/>
        <v>0</v>
      </c>
      <c r="J8" s="36">
        <f t="shared" si="1"/>
        <v>0</v>
      </c>
      <c r="K8" s="45">
        <v>0</v>
      </c>
      <c r="L8" s="46">
        <v>0</v>
      </c>
      <c r="M8" s="47">
        <v>4.6668274129442233</v>
      </c>
      <c r="N8" s="48">
        <v>3.2043065880543451</v>
      </c>
      <c r="O8" s="8"/>
      <c r="P8" s="49">
        <v>82178</v>
      </c>
    </row>
    <row r="9" spans="1:16" ht="15" thickBot="1" x14ac:dyDescent="0.35">
      <c r="A9" s="42" t="s">
        <v>53</v>
      </c>
      <c r="B9" s="43" t="s">
        <v>54</v>
      </c>
      <c r="C9" s="3">
        <v>1</v>
      </c>
      <c r="D9" s="3">
        <v>2</v>
      </c>
      <c r="E9" s="4">
        <v>0</v>
      </c>
      <c r="F9" s="4">
        <v>0</v>
      </c>
      <c r="G9" s="4">
        <v>0</v>
      </c>
      <c r="H9" s="5">
        <v>4</v>
      </c>
      <c r="I9" s="44">
        <f t="shared" si="0"/>
        <v>7</v>
      </c>
      <c r="J9" s="36">
        <f t="shared" si="1"/>
        <v>4.8275862068965517E-2</v>
      </c>
      <c r="K9" s="45">
        <v>103.59627053426077</v>
      </c>
      <c r="L9" s="46">
        <v>14.007564084605686</v>
      </c>
      <c r="M9" s="47">
        <v>28.687201922042529</v>
      </c>
      <c r="N9" s="48">
        <v>11.700924373025469</v>
      </c>
      <c r="O9" s="8"/>
      <c r="P9" s="49">
        <v>6757</v>
      </c>
    </row>
    <row r="10" spans="1:16" ht="15" thickBot="1" x14ac:dyDescent="0.35">
      <c r="A10" s="42" t="s">
        <v>21</v>
      </c>
      <c r="B10" s="43" t="s">
        <v>22</v>
      </c>
      <c r="C10" s="3">
        <v>0</v>
      </c>
      <c r="D10" s="3">
        <v>0</v>
      </c>
      <c r="E10" s="4">
        <v>0</v>
      </c>
      <c r="F10" s="4">
        <v>0</v>
      </c>
      <c r="G10" s="4">
        <v>0</v>
      </c>
      <c r="H10" s="5">
        <v>0</v>
      </c>
      <c r="I10" s="44">
        <f t="shared" si="0"/>
        <v>0</v>
      </c>
      <c r="J10" s="36">
        <f t="shared" si="1"/>
        <v>0</v>
      </c>
      <c r="K10" s="45">
        <v>0</v>
      </c>
      <c r="L10" s="46">
        <v>24.067388688327316</v>
      </c>
      <c r="M10" s="47">
        <v>28.31715210355987</v>
      </c>
      <c r="N10" s="48">
        <v>21.458076283461189</v>
      </c>
      <c r="O10" s="8"/>
      <c r="P10" s="49">
        <v>13795</v>
      </c>
    </row>
    <row r="11" spans="1:16" ht="15" thickBot="1" x14ac:dyDescent="0.35">
      <c r="A11" s="42" t="s">
        <v>55</v>
      </c>
      <c r="B11" s="43" t="s">
        <v>56</v>
      </c>
      <c r="C11" s="3">
        <v>0</v>
      </c>
      <c r="D11" s="3">
        <v>0</v>
      </c>
      <c r="E11" s="4">
        <v>0</v>
      </c>
      <c r="F11" s="4">
        <v>0</v>
      </c>
      <c r="G11" s="4">
        <v>0</v>
      </c>
      <c r="H11" s="5">
        <v>0</v>
      </c>
      <c r="I11" s="44">
        <f t="shared" si="0"/>
        <v>0</v>
      </c>
      <c r="J11" s="36">
        <f t="shared" si="1"/>
        <v>0</v>
      </c>
      <c r="K11" s="45">
        <v>0</v>
      </c>
      <c r="L11" s="46">
        <v>23.803856224708404</v>
      </c>
      <c r="M11" s="47">
        <v>13.914011409489357</v>
      </c>
      <c r="N11" s="48">
        <v>98.703396294136127</v>
      </c>
      <c r="O11" s="8"/>
      <c r="P11" s="49">
        <v>4240</v>
      </c>
    </row>
    <row r="12" spans="1:16" ht="15" thickBot="1" x14ac:dyDescent="0.35">
      <c r="A12" s="42" t="s">
        <v>57</v>
      </c>
      <c r="B12" s="43" t="s">
        <v>58</v>
      </c>
      <c r="C12" s="3">
        <v>0</v>
      </c>
      <c r="D12" s="3">
        <v>1</v>
      </c>
      <c r="E12" s="4">
        <v>0</v>
      </c>
      <c r="F12" s="4">
        <v>1</v>
      </c>
      <c r="G12" s="4">
        <v>0</v>
      </c>
      <c r="H12" s="5">
        <v>1</v>
      </c>
      <c r="I12" s="44">
        <f t="shared" si="0"/>
        <v>3</v>
      </c>
      <c r="J12" s="36">
        <f t="shared" si="1"/>
        <v>2.0689655172413793E-2</v>
      </c>
      <c r="K12" s="45">
        <v>23.463162834350069</v>
      </c>
      <c r="L12" s="46">
        <v>24.695423114916036</v>
      </c>
      <c r="M12" s="47">
        <v>15.815902890356254</v>
      </c>
      <c r="N12" s="48">
        <v>353.96590066716084</v>
      </c>
      <c r="O12" s="8"/>
      <c r="P12" s="49">
        <v>12786</v>
      </c>
    </row>
    <row r="13" spans="1:16" ht="15" thickBot="1" x14ac:dyDescent="0.35">
      <c r="A13" s="42" t="s">
        <v>59</v>
      </c>
      <c r="B13" s="43" t="s">
        <v>60</v>
      </c>
      <c r="C13" s="3">
        <v>3</v>
      </c>
      <c r="D13" s="3">
        <v>0</v>
      </c>
      <c r="E13" s="4">
        <v>0</v>
      </c>
      <c r="F13" s="4">
        <v>0</v>
      </c>
      <c r="G13" s="4">
        <v>0</v>
      </c>
      <c r="H13" s="5">
        <v>4</v>
      </c>
      <c r="I13" s="44">
        <f t="shared" si="0"/>
        <v>7</v>
      </c>
      <c r="J13" s="36">
        <f t="shared" si="1"/>
        <v>4.8275862068965517E-2</v>
      </c>
      <c r="K13" s="45">
        <v>21.315468940316688</v>
      </c>
      <c r="L13" s="46">
        <v>19.612238036534798</v>
      </c>
      <c r="M13" s="47">
        <v>15.065271928158303</v>
      </c>
      <c r="N13" s="48">
        <v>6.4868511527134496</v>
      </c>
      <c r="O13" s="8"/>
      <c r="P13" s="49">
        <v>32840</v>
      </c>
    </row>
    <row r="14" spans="1:16" ht="15" thickBot="1" x14ac:dyDescent="0.35">
      <c r="A14" s="42" t="s">
        <v>23</v>
      </c>
      <c r="B14" s="43" t="s">
        <v>24</v>
      </c>
      <c r="C14" s="3">
        <v>10</v>
      </c>
      <c r="D14" s="3">
        <v>7</v>
      </c>
      <c r="E14" s="4">
        <v>2</v>
      </c>
      <c r="F14" s="4">
        <v>14</v>
      </c>
      <c r="G14" s="4">
        <v>0</v>
      </c>
      <c r="H14" s="5">
        <v>15</v>
      </c>
      <c r="I14" s="44">
        <f t="shared" si="0"/>
        <v>48</v>
      </c>
      <c r="J14" s="36">
        <f t="shared" si="1"/>
        <v>0.33103448275862069</v>
      </c>
      <c r="K14" s="45">
        <v>22.18740033003758</v>
      </c>
      <c r="L14" s="46">
        <v>18.158960748707919</v>
      </c>
      <c r="M14" s="47">
        <v>14.921255489465485</v>
      </c>
      <c r="N14" s="48">
        <v>10.057970484428433</v>
      </c>
      <c r="O14" s="8"/>
      <c r="P14" s="49">
        <v>216339</v>
      </c>
    </row>
    <row r="15" spans="1:16" ht="15" thickBot="1" x14ac:dyDescent="0.35">
      <c r="A15" s="42" t="s">
        <v>61</v>
      </c>
      <c r="B15" s="43" t="s">
        <v>62</v>
      </c>
      <c r="C15" s="3">
        <v>0</v>
      </c>
      <c r="D15" s="3">
        <v>0</v>
      </c>
      <c r="E15" s="4">
        <v>0</v>
      </c>
      <c r="F15" s="4">
        <v>0</v>
      </c>
      <c r="G15" s="4">
        <v>0</v>
      </c>
      <c r="H15" s="5">
        <v>0</v>
      </c>
      <c r="I15" s="44">
        <f t="shared" si="0"/>
        <v>0</v>
      </c>
      <c r="J15" s="36">
        <f t="shared" si="1"/>
        <v>0</v>
      </c>
      <c r="K15" s="45">
        <v>0</v>
      </c>
      <c r="L15" s="46">
        <v>10.189006062458606</v>
      </c>
      <c r="M15" s="47">
        <v>5.9977208660708934</v>
      </c>
      <c r="N15" s="48">
        <v>29.059783900879719</v>
      </c>
      <c r="O15" s="8"/>
      <c r="P15" s="49">
        <v>20087</v>
      </c>
    </row>
    <row r="16" spans="1:16" ht="15" thickBot="1" x14ac:dyDescent="0.35">
      <c r="A16" s="42" t="s">
        <v>63</v>
      </c>
      <c r="B16" s="43" t="s">
        <v>64</v>
      </c>
      <c r="C16" s="3">
        <v>2</v>
      </c>
      <c r="D16" s="3">
        <v>3</v>
      </c>
      <c r="E16" s="4">
        <v>6</v>
      </c>
      <c r="F16" s="4">
        <v>4</v>
      </c>
      <c r="G16" s="4">
        <v>1</v>
      </c>
      <c r="H16" s="5">
        <v>9</v>
      </c>
      <c r="I16" s="44">
        <f t="shared" si="0"/>
        <v>25</v>
      </c>
      <c r="J16" s="36">
        <f t="shared" si="1"/>
        <v>0.17241379310344829</v>
      </c>
      <c r="K16" s="45">
        <v>178.77574370709382</v>
      </c>
      <c r="L16" s="46">
        <v>116.331096196868</v>
      </c>
      <c r="M16" s="47">
        <v>39.520224474875015</v>
      </c>
      <c r="N16" s="48">
        <v>40.782110247638037</v>
      </c>
      <c r="O16" s="8"/>
      <c r="P16" s="49">
        <v>13984</v>
      </c>
    </row>
    <row r="17" spans="1:16" ht="15" thickBot="1" x14ac:dyDescent="0.35">
      <c r="A17" s="42" t="s">
        <v>65</v>
      </c>
      <c r="B17" s="43" t="s">
        <v>66</v>
      </c>
      <c r="C17" s="3">
        <v>0</v>
      </c>
      <c r="D17" s="3">
        <v>0</v>
      </c>
      <c r="E17" s="4">
        <v>0</v>
      </c>
      <c r="F17" s="4">
        <v>5</v>
      </c>
      <c r="G17" s="4">
        <v>0</v>
      </c>
      <c r="H17" s="5">
        <v>0</v>
      </c>
      <c r="I17" s="44">
        <f t="shared" si="0"/>
        <v>5</v>
      </c>
      <c r="J17" s="36">
        <f t="shared" si="1"/>
        <v>3.4482758620689655E-2</v>
      </c>
      <c r="K17" s="45">
        <v>163.3986928104575</v>
      </c>
      <c r="L17" s="46">
        <v>233.75409069658718</v>
      </c>
      <c r="M17" s="47">
        <v>41.690986408738432</v>
      </c>
      <c r="N17" s="48">
        <v>107.99136069114471</v>
      </c>
      <c r="O17" s="8"/>
      <c r="P17" s="49">
        <v>3060</v>
      </c>
    </row>
    <row r="18" spans="1:16" ht="15" thickBot="1" x14ac:dyDescent="0.35">
      <c r="A18" s="42" t="s">
        <v>67</v>
      </c>
      <c r="B18" s="43" t="s">
        <v>68</v>
      </c>
      <c r="C18" s="3">
        <v>1</v>
      </c>
      <c r="D18" s="3">
        <v>0</v>
      </c>
      <c r="E18" s="4">
        <v>0</v>
      </c>
      <c r="F18" s="4">
        <v>0</v>
      </c>
      <c r="G18" s="4">
        <v>0</v>
      </c>
      <c r="H18" s="5">
        <v>0</v>
      </c>
      <c r="I18" s="44">
        <f t="shared" si="0"/>
        <v>1</v>
      </c>
      <c r="J18" s="36">
        <f t="shared" si="1"/>
        <v>6.8965517241379309E-3</v>
      </c>
      <c r="K18" s="45">
        <v>196.85039370078741</v>
      </c>
      <c r="L18" s="46">
        <v>285.71428571428572</v>
      </c>
      <c r="M18" s="47">
        <v>60.808756460930375</v>
      </c>
      <c r="N18" s="48">
        <v>225.79734688117415</v>
      </c>
      <c r="O18" s="8"/>
      <c r="P18" s="49">
        <v>508</v>
      </c>
    </row>
    <row r="19" spans="1:16" ht="15" thickBot="1" x14ac:dyDescent="0.35">
      <c r="A19" s="42" t="s">
        <v>69</v>
      </c>
      <c r="B19" s="43" t="s">
        <v>70</v>
      </c>
      <c r="C19" s="3">
        <v>0</v>
      </c>
      <c r="D19" s="3">
        <v>0</v>
      </c>
      <c r="E19" s="4">
        <v>0</v>
      </c>
      <c r="F19" s="4">
        <v>0</v>
      </c>
      <c r="G19" s="4">
        <v>0</v>
      </c>
      <c r="H19" s="5">
        <v>0</v>
      </c>
      <c r="I19" s="44">
        <f t="shared" si="0"/>
        <v>0</v>
      </c>
      <c r="J19" s="36">
        <f t="shared" si="1"/>
        <v>0</v>
      </c>
      <c r="K19" s="45">
        <v>0</v>
      </c>
      <c r="L19" s="46">
        <v>8.8464260438782727</v>
      </c>
      <c r="M19" s="47">
        <v>11.480001836800295</v>
      </c>
      <c r="N19" s="48">
        <v>95.832456816960004</v>
      </c>
      <c r="O19" s="8"/>
      <c r="P19" s="49">
        <v>10638</v>
      </c>
    </row>
    <row r="20" spans="1:16" ht="15" thickBot="1" x14ac:dyDescent="0.35">
      <c r="A20" s="42" t="s">
        <v>71</v>
      </c>
      <c r="B20" s="43" t="s">
        <v>72</v>
      </c>
      <c r="C20" s="3">
        <v>0</v>
      </c>
      <c r="D20" s="3">
        <v>0</v>
      </c>
      <c r="E20" s="4">
        <v>0</v>
      </c>
      <c r="F20" s="4">
        <v>0</v>
      </c>
      <c r="G20" s="4">
        <v>0</v>
      </c>
      <c r="H20" s="5">
        <v>0</v>
      </c>
      <c r="I20" s="44">
        <f t="shared" si="0"/>
        <v>0</v>
      </c>
      <c r="J20" s="36">
        <f t="shared" si="1"/>
        <v>0</v>
      </c>
      <c r="K20" s="45">
        <v>0</v>
      </c>
      <c r="L20" s="46">
        <v>0</v>
      </c>
      <c r="M20" s="47">
        <v>0</v>
      </c>
      <c r="N20" s="48">
        <v>66.122988759091911</v>
      </c>
      <c r="O20" s="8"/>
      <c r="P20" s="49">
        <v>1681</v>
      </c>
    </row>
    <row r="21" spans="1:16" ht="15" thickBot="1" x14ac:dyDescent="0.35">
      <c r="A21" s="42" t="s">
        <v>73</v>
      </c>
      <c r="B21" s="43" t="s">
        <v>74</v>
      </c>
      <c r="C21" s="3">
        <v>0</v>
      </c>
      <c r="D21" s="3">
        <v>0</v>
      </c>
      <c r="E21" s="4">
        <v>0</v>
      </c>
      <c r="F21" s="4">
        <v>0</v>
      </c>
      <c r="G21" s="4">
        <v>0</v>
      </c>
      <c r="H21" s="5">
        <v>6</v>
      </c>
      <c r="I21" s="44">
        <f t="shared" si="0"/>
        <v>6</v>
      </c>
      <c r="J21" s="36">
        <f t="shared" si="1"/>
        <v>4.1379310344827586E-2</v>
      </c>
      <c r="K21" s="45">
        <v>38.802302269934685</v>
      </c>
      <c r="L21" s="46">
        <v>35.603478968516349</v>
      </c>
      <c r="M21" s="47">
        <v>42.109542893651621</v>
      </c>
      <c r="N21" s="48">
        <v>7.458313355708273</v>
      </c>
      <c r="O21" s="8"/>
      <c r="P21" s="49">
        <v>15463</v>
      </c>
    </row>
    <row r="22" spans="1:16" ht="15" thickBot="1" x14ac:dyDescent="0.35">
      <c r="A22" s="42" t="s">
        <v>75</v>
      </c>
      <c r="B22" s="50" t="s">
        <v>76</v>
      </c>
      <c r="C22" s="3">
        <v>0</v>
      </c>
      <c r="D22" s="3">
        <v>0</v>
      </c>
      <c r="E22" s="4">
        <v>0</v>
      </c>
      <c r="F22" s="4">
        <v>0</v>
      </c>
      <c r="G22" s="4">
        <v>0</v>
      </c>
      <c r="H22" s="5">
        <v>1</v>
      </c>
      <c r="I22" s="44">
        <f t="shared" si="0"/>
        <v>1</v>
      </c>
      <c r="J22" s="36">
        <f t="shared" si="1"/>
        <v>6.8965517241379309E-3</v>
      </c>
      <c r="K22" s="45">
        <v>6.335931065070012</v>
      </c>
      <c r="L22" s="46">
        <v>0</v>
      </c>
      <c r="M22" s="47">
        <v>7.2284627951019935</v>
      </c>
      <c r="N22" s="48">
        <v>23.776366291905845</v>
      </c>
      <c r="O22" s="8"/>
      <c r="P22" s="49">
        <v>15783</v>
      </c>
    </row>
    <row r="23" spans="1:16" ht="15" thickBot="1" x14ac:dyDescent="0.35">
      <c r="A23" s="42" t="s">
        <v>77</v>
      </c>
      <c r="B23" s="43" t="s">
        <v>78</v>
      </c>
      <c r="C23" s="3">
        <v>0</v>
      </c>
      <c r="D23" s="3">
        <v>0</v>
      </c>
      <c r="E23" s="4">
        <v>0</v>
      </c>
      <c r="F23" s="4">
        <v>0</v>
      </c>
      <c r="G23" s="4">
        <v>0</v>
      </c>
      <c r="H23" s="5">
        <v>0</v>
      </c>
      <c r="I23" s="44">
        <f t="shared" si="0"/>
        <v>0</v>
      </c>
      <c r="J23" s="36">
        <f t="shared" si="1"/>
        <v>0</v>
      </c>
      <c r="K23" s="45">
        <v>0</v>
      </c>
      <c r="L23" s="46">
        <v>0</v>
      </c>
      <c r="M23" s="47">
        <v>4.1561896053697973</v>
      </c>
      <c r="N23" s="48">
        <v>190.88916645063983</v>
      </c>
      <c r="O23" s="8"/>
      <c r="P23" s="49">
        <v>10561</v>
      </c>
    </row>
    <row r="24" spans="1:16" ht="15" thickBot="1" x14ac:dyDescent="0.35">
      <c r="A24" s="42" t="s">
        <v>79</v>
      </c>
      <c r="B24" s="43" t="s">
        <v>80</v>
      </c>
      <c r="C24" s="3">
        <v>1</v>
      </c>
      <c r="D24" s="3">
        <v>0</v>
      </c>
      <c r="E24" s="4">
        <v>1</v>
      </c>
      <c r="F24" s="4">
        <v>2</v>
      </c>
      <c r="G24" s="4">
        <v>0</v>
      </c>
      <c r="H24" s="5">
        <v>5</v>
      </c>
      <c r="I24" s="44">
        <f t="shared" si="0"/>
        <v>9</v>
      </c>
      <c r="J24" s="36">
        <f t="shared" si="1"/>
        <v>6.2068965517241378E-2</v>
      </c>
      <c r="K24" s="45">
        <v>45.308095046314939</v>
      </c>
      <c r="L24" s="46">
        <v>0</v>
      </c>
      <c r="M24" s="47">
        <v>21.471966453210058</v>
      </c>
      <c r="N24" s="48">
        <v>7.3114380136285204</v>
      </c>
      <c r="O24" s="8"/>
      <c r="P24" s="49">
        <v>19864</v>
      </c>
    </row>
    <row r="25" spans="1:16" ht="15" thickBot="1" x14ac:dyDescent="0.35">
      <c r="A25" s="42" t="s">
        <v>81</v>
      </c>
      <c r="B25" s="43" t="s">
        <v>82</v>
      </c>
      <c r="C25" s="3">
        <v>1</v>
      </c>
      <c r="D25" s="3">
        <v>1</v>
      </c>
      <c r="E25" s="4">
        <v>1</v>
      </c>
      <c r="F25" s="4">
        <v>1</v>
      </c>
      <c r="G25" s="4">
        <v>1</v>
      </c>
      <c r="H25" s="5">
        <v>9</v>
      </c>
      <c r="I25" s="44">
        <f t="shared" si="0"/>
        <v>14</v>
      </c>
      <c r="J25" s="36">
        <f t="shared" si="1"/>
        <v>9.6551724137931033E-2</v>
      </c>
      <c r="K25" s="45">
        <v>111.98208286674132</v>
      </c>
      <c r="L25" s="46">
        <v>60.975609756097562</v>
      </c>
      <c r="M25" s="47">
        <v>50.55816210969099</v>
      </c>
      <c r="N25" s="48">
        <v>84.553516188904922</v>
      </c>
      <c r="O25" s="8"/>
      <c r="P25" s="49">
        <v>12502</v>
      </c>
    </row>
    <row r="26" spans="1:16" ht="15" thickBot="1" x14ac:dyDescent="0.35">
      <c r="A26" s="42" t="s">
        <v>83</v>
      </c>
      <c r="B26" s="43" t="s">
        <v>84</v>
      </c>
      <c r="C26" s="3">
        <v>0</v>
      </c>
      <c r="D26" s="3">
        <v>1</v>
      </c>
      <c r="E26" s="4">
        <v>0</v>
      </c>
      <c r="F26" s="4">
        <v>1</v>
      </c>
      <c r="G26" s="4">
        <v>0</v>
      </c>
      <c r="H26" s="5">
        <v>3</v>
      </c>
      <c r="I26" s="44">
        <f t="shared" si="0"/>
        <v>5</v>
      </c>
      <c r="J26" s="36">
        <f t="shared" si="1"/>
        <v>3.4482758620689655E-2</v>
      </c>
      <c r="K26" s="45">
        <v>36.459092897768706</v>
      </c>
      <c r="L26" s="46">
        <v>10.256410256410257</v>
      </c>
      <c r="M26" s="47">
        <v>7.3233247894544125</v>
      </c>
      <c r="N26" s="48">
        <v>2.4075500770416025</v>
      </c>
      <c r="O26" s="8"/>
      <c r="P26" s="49">
        <v>13714</v>
      </c>
    </row>
    <row r="27" spans="1:16" ht="15" thickBot="1" x14ac:dyDescent="0.35">
      <c r="A27" s="42" t="s">
        <v>85</v>
      </c>
      <c r="B27" s="43" t="s">
        <v>86</v>
      </c>
      <c r="C27" s="3">
        <v>0</v>
      </c>
      <c r="D27" s="3">
        <v>0</v>
      </c>
      <c r="E27" s="4">
        <v>0</v>
      </c>
      <c r="F27" s="4">
        <v>2</v>
      </c>
      <c r="G27" s="4">
        <v>0</v>
      </c>
      <c r="H27" s="5">
        <v>9</v>
      </c>
      <c r="I27" s="44">
        <f t="shared" si="0"/>
        <v>11</v>
      </c>
      <c r="J27" s="36">
        <f t="shared" si="1"/>
        <v>7.586206896551724E-2</v>
      </c>
      <c r="K27" s="45">
        <v>51.096246748420661</v>
      </c>
      <c r="L27" s="46">
        <v>25.16862981979261</v>
      </c>
      <c r="M27" s="47">
        <v>17.236178739173525</v>
      </c>
      <c r="N27" s="48">
        <v>6.0891698025891152</v>
      </c>
      <c r="O27" s="8"/>
      <c r="P27" s="49">
        <v>21528</v>
      </c>
    </row>
    <row r="28" spans="1:16" ht="15" thickBot="1" x14ac:dyDescent="0.35">
      <c r="A28" s="51" t="s">
        <v>87</v>
      </c>
      <c r="B28" s="52" t="s">
        <v>88</v>
      </c>
      <c r="C28" s="3">
        <v>0</v>
      </c>
      <c r="D28" s="3">
        <v>0</v>
      </c>
      <c r="E28" s="4">
        <v>0</v>
      </c>
      <c r="F28" s="4">
        <v>0</v>
      </c>
      <c r="G28" s="4">
        <v>0</v>
      </c>
      <c r="H28" s="5">
        <v>0</v>
      </c>
      <c r="I28" s="44">
        <f t="shared" si="0"/>
        <v>0</v>
      </c>
      <c r="J28" s="36">
        <f t="shared" si="1"/>
        <v>0</v>
      </c>
      <c r="K28" s="45">
        <v>0</v>
      </c>
      <c r="L28" s="46">
        <v>0</v>
      </c>
      <c r="M28" s="47">
        <v>0</v>
      </c>
      <c r="N28" s="48">
        <v>0</v>
      </c>
      <c r="O28" s="8"/>
      <c r="P28" s="49">
        <v>21032</v>
      </c>
    </row>
    <row r="29" spans="1:16" ht="15" thickBot="1" x14ac:dyDescent="0.35">
      <c r="A29" s="51" t="s">
        <v>89</v>
      </c>
      <c r="B29" s="52" t="s">
        <v>90</v>
      </c>
      <c r="C29" s="3">
        <v>0</v>
      </c>
      <c r="D29" s="3">
        <v>0</v>
      </c>
      <c r="E29" s="4">
        <v>0</v>
      </c>
      <c r="F29" s="4">
        <v>0</v>
      </c>
      <c r="G29" s="4">
        <v>0</v>
      </c>
      <c r="H29" s="5">
        <v>0</v>
      </c>
      <c r="I29" s="44">
        <f t="shared" si="0"/>
        <v>0</v>
      </c>
      <c r="J29" s="36">
        <f t="shared" si="1"/>
        <v>0</v>
      </c>
      <c r="K29" s="45">
        <v>0</v>
      </c>
      <c r="L29" s="46">
        <v>0</v>
      </c>
      <c r="M29" s="47">
        <v>0</v>
      </c>
      <c r="N29" s="48">
        <v>13.873473917869035</v>
      </c>
      <c r="O29" s="8"/>
      <c r="P29" s="49">
        <v>4634</v>
      </c>
    </row>
    <row r="30" spans="1:16" ht="15" thickBot="1" x14ac:dyDescent="0.35">
      <c r="A30" s="53" t="s">
        <v>91</v>
      </c>
      <c r="B30" s="52" t="s">
        <v>92</v>
      </c>
      <c r="C30" s="3">
        <v>0</v>
      </c>
      <c r="D30" s="3">
        <v>0</v>
      </c>
      <c r="E30" s="4">
        <v>0</v>
      </c>
      <c r="F30" s="4">
        <v>0</v>
      </c>
      <c r="G30" s="4">
        <v>0</v>
      </c>
      <c r="H30" s="5">
        <v>0</v>
      </c>
      <c r="I30" s="44">
        <f t="shared" si="0"/>
        <v>0</v>
      </c>
      <c r="J30" s="36">
        <f t="shared" si="1"/>
        <v>0</v>
      </c>
      <c r="K30" s="45">
        <v>0</v>
      </c>
      <c r="L30" s="46">
        <v>0</v>
      </c>
      <c r="M30" s="47">
        <v>0</v>
      </c>
      <c r="N30" s="48">
        <v>0</v>
      </c>
      <c r="O30" s="8"/>
      <c r="P30" s="49">
        <v>10875</v>
      </c>
    </row>
    <row r="31" spans="1:16" ht="15" thickBot="1" x14ac:dyDescent="0.35">
      <c r="A31" s="51" t="s">
        <v>93</v>
      </c>
      <c r="B31" s="52" t="s">
        <v>94</v>
      </c>
      <c r="C31" s="3">
        <v>1</v>
      </c>
      <c r="D31" s="3">
        <v>0</v>
      </c>
      <c r="E31" s="4">
        <v>0</v>
      </c>
      <c r="F31" s="4">
        <v>1</v>
      </c>
      <c r="G31" s="4">
        <v>0</v>
      </c>
      <c r="H31" s="5">
        <v>0</v>
      </c>
      <c r="I31" s="44">
        <f t="shared" si="0"/>
        <v>2</v>
      </c>
      <c r="J31" s="36">
        <f t="shared" si="1"/>
        <v>1.3793103448275862E-2</v>
      </c>
      <c r="K31" s="45">
        <v>133.24450366422386</v>
      </c>
      <c r="L31" s="46">
        <v>0</v>
      </c>
      <c r="M31" s="47">
        <v>0</v>
      </c>
      <c r="N31" s="48">
        <v>0</v>
      </c>
      <c r="O31" s="8"/>
      <c r="P31" s="49">
        <v>1501</v>
      </c>
    </row>
    <row r="32" spans="1:16" ht="18" thickTop="1" thickBot="1" x14ac:dyDescent="0.5">
      <c r="A32" s="194" t="s">
        <v>33</v>
      </c>
      <c r="B32" s="195"/>
      <c r="C32" s="54">
        <f>SUM(C6:C31)</f>
        <v>20</v>
      </c>
      <c r="D32" s="55">
        <f>SUM(D6:D31)</f>
        <v>15</v>
      </c>
      <c r="E32" s="56">
        <f>SUM(E6:E31)</f>
        <v>10</v>
      </c>
      <c r="F32" s="56">
        <f>SUM(F9:F31)</f>
        <v>31</v>
      </c>
      <c r="G32" s="56">
        <f>SUM(G6:G31)</f>
        <v>2</v>
      </c>
      <c r="H32" s="57">
        <f>SUM(H6:H31)</f>
        <v>66</v>
      </c>
      <c r="I32" s="58">
        <f>SUM(I6:I31)</f>
        <v>145</v>
      </c>
      <c r="J32" s="59">
        <f t="shared" si="1"/>
        <v>1</v>
      </c>
      <c r="K32" s="60">
        <v>23.520900347622685</v>
      </c>
      <c r="L32" s="61">
        <v>17.161337805896423</v>
      </c>
      <c r="M32" s="62">
        <v>13.657429186229669</v>
      </c>
      <c r="N32" s="61">
        <v>25.244523450453027</v>
      </c>
      <c r="O32" s="8"/>
      <c r="P32" s="63">
        <f>SUM(P6:P31)</f>
        <v>616473</v>
      </c>
    </row>
    <row r="33" spans="1:16" ht="15.6" thickTop="1" thickBot="1" x14ac:dyDescent="0.35">
      <c r="A33" s="189" t="s">
        <v>34</v>
      </c>
      <c r="B33" s="190"/>
      <c r="C33" s="64">
        <f t="shared" ref="C33:I33" si="2">+C32/$I32</f>
        <v>0.13793103448275862</v>
      </c>
      <c r="D33" s="65">
        <f t="shared" si="2"/>
        <v>0.10344827586206896</v>
      </c>
      <c r="E33" s="66">
        <f t="shared" si="2"/>
        <v>6.8965517241379309E-2</v>
      </c>
      <c r="F33" s="65">
        <f t="shared" si="2"/>
        <v>0.21379310344827587</v>
      </c>
      <c r="G33" s="66">
        <f t="shared" si="2"/>
        <v>1.3793103448275862E-2</v>
      </c>
      <c r="H33" s="65">
        <f t="shared" si="2"/>
        <v>0.45517241379310347</v>
      </c>
      <c r="I33" s="67">
        <f t="shared" si="2"/>
        <v>1</v>
      </c>
      <c r="J33" s="191"/>
      <c r="K33" s="191"/>
      <c r="L33" s="191"/>
      <c r="M33" s="191"/>
      <c r="N33" s="191"/>
      <c r="O33" s="8"/>
      <c r="P33" s="8"/>
    </row>
    <row r="34" spans="1:16" x14ac:dyDescent="0.3">
      <c r="A34" s="192" t="s">
        <v>35</v>
      </c>
      <c r="B34" s="193"/>
      <c r="C34" s="68">
        <v>5</v>
      </c>
      <c r="D34" s="69">
        <v>24</v>
      </c>
      <c r="E34" s="70">
        <v>2</v>
      </c>
      <c r="F34" s="69">
        <v>22</v>
      </c>
      <c r="G34" s="70">
        <v>6</v>
      </c>
      <c r="H34" s="69">
        <v>38</v>
      </c>
      <c r="I34" s="71">
        <v>97</v>
      </c>
      <c r="J34" s="8"/>
      <c r="K34" s="10"/>
      <c r="L34" s="72"/>
      <c r="M34" s="11"/>
      <c r="N34" s="72"/>
      <c r="O34" s="8"/>
      <c r="P34" s="8"/>
    </row>
    <row r="35" spans="1:16" ht="15" thickBot="1" x14ac:dyDescent="0.35">
      <c r="A35" s="189" t="s">
        <v>36</v>
      </c>
      <c r="B35" s="190"/>
      <c r="C35" s="73">
        <f t="shared" ref="C35:I35" si="3">+C34/$I34</f>
        <v>5.1546391752577317E-2</v>
      </c>
      <c r="D35" s="74">
        <f t="shared" si="3"/>
        <v>0.24742268041237114</v>
      </c>
      <c r="E35" s="75">
        <f t="shared" si="3"/>
        <v>2.0618556701030927E-2</v>
      </c>
      <c r="F35" s="74">
        <f t="shared" si="3"/>
        <v>0.22680412371134021</v>
      </c>
      <c r="G35" s="75">
        <f t="shared" si="3"/>
        <v>6.1855670103092786E-2</v>
      </c>
      <c r="H35" s="74">
        <f t="shared" si="3"/>
        <v>0.39175257731958762</v>
      </c>
      <c r="I35" s="76">
        <f t="shared" si="3"/>
        <v>1</v>
      </c>
      <c r="J35" s="8"/>
      <c r="K35" s="10"/>
      <c r="L35" s="72"/>
      <c r="M35" s="11"/>
      <c r="N35" s="72"/>
      <c r="O35" s="8"/>
      <c r="P35" s="8"/>
    </row>
    <row r="36" spans="1:16" x14ac:dyDescent="0.3">
      <c r="A36" s="192" t="s">
        <v>95</v>
      </c>
      <c r="B36" s="193"/>
      <c r="C36" s="77">
        <v>35</v>
      </c>
      <c r="D36" s="6">
        <v>47</v>
      </c>
      <c r="E36" s="7">
        <v>13</v>
      </c>
      <c r="F36" s="6">
        <v>102</v>
      </c>
      <c r="G36" s="7">
        <v>13</v>
      </c>
      <c r="H36" s="6">
        <v>150</v>
      </c>
      <c r="I36" s="78">
        <v>360</v>
      </c>
      <c r="J36" s="8"/>
      <c r="K36" s="10"/>
      <c r="L36" s="72"/>
      <c r="M36" s="11"/>
      <c r="N36" s="72"/>
      <c r="O36" s="8"/>
      <c r="P36" s="8"/>
    </row>
    <row r="37" spans="1:16" ht="15" thickBot="1" x14ac:dyDescent="0.35">
      <c r="A37" s="189" t="s">
        <v>96</v>
      </c>
      <c r="B37" s="190"/>
      <c r="C37" s="73">
        <f t="shared" ref="C37:I37" si="4">+C36/$I36</f>
        <v>9.7222222222222224E-2</v>
      </c>
      <c r="D37" s="74">
        <f t="shared" si="4"/>
        <v>0.13055555555555556</v>
      </c>
      <c r="E37" s="75">
        <f t="shared" si="4"/>
        <v>3.6111111111111108E-2</v>
      </c>
      <c r="F37" s="74">
        <f t="shared" si="4"/>
        <v>0.28333333333333333</v>
      </c>
      <c r="G37" s="75">
        <f t="shared" si="4"/>
        <v>3.6111111111111108E-2</v>
      </c>
      <c r="H37" s="74">
        <f t="shared" si="4"/>
        <v>0.41666666666666669</v>
      </c>
      <c r="I37" s="76">
        <f t="shared" si="4"/>
        <v>1</v>
      </c>
      <c r="J37" s="8"/>
      <c r="K37" s="10"/>
      <c r="L37" s="72"/>
      <c r="M37" s="11"/>
      <c r="N37" s="72"/>
      <c r="O37" s="8"/>
      <c r="P37" s="8"/>
    </row>
    <row r="38" spans="1:16" x14ac:dyDescent="0.3">
      <c r="A38" s="192" t="s">
        <v>97</v>
      </c>
      <c r="B38" s="193"/>
      <c r="C38" s="77">
        <v>53</v>
      </c>
      <c r="D38" s="6">
        <v>132</v>
      </c>
      <c r="E38" s="7">
        <v>14</v>
      </c>
      <c r="F38" s="6">
        <v>115</v>
      </c>
      <c r="G38" s="7">
        <v>22</v>
      </c>
      <c r="H38" s="6">
        <v>240</v>
      </c>
      <c r="I38" s="78">
        <v>576</v>
      </c>
      <c r="J38" s="8" t="s">
        <v>41</v>
      </c>
      <c r="K38" s="10"/>
      <c r="L38" s="72"/>
      <c r="M38" s="11"/>
      <c r="N38" s="72"/>
      <c r="O38" s="8"/>
      <c r="P38" s="8"/>
    </row>
    <row r="39" spans="1:16" ht="15" thickBot="1" x14ac:dyDescent="0.35">
      <c r="A39" s="187" t="s">
        <v>98</v>
      </c>
      <c r="B39" s="188"/>
      <c r="C39" s="79">
        <f t="shared" ref="C39:I39" si="5">+C38/$I38</f>
        <v>9.2013888888888895E-2</v>
      </c>
      <c r="D39" s="80">
        <f t="shared" si="5"/>
        <v>0.22916666666666666</v>
      </c>
      <c r="E39" s="81">
        <f t="shared" si="5"/>
        <v>2.4305555555555556E-2</v>
      </c>
      <c r="F39" s="80">
        <f t="shared" si="5"/>
        <v>0.19965277777777779</v>
      </c>
      <c r="G39" s="81">
        <f t="shared" si="5"/>
        <v>3.8194444444444448E-2</v>
      </c>
      <c r="H39" s="80">
        <f t="shared" si="5"/>
        <v>0.41666666666666669</v>
      </c>
      <c r="I39" s="82">
        <f t="shared" si="5"/>
        <v>1</v>
      </c>
      <c r="J39" s="8"/>
      <c r="K39" s="10"/>
      <c r="L39" s="72"/>
      <c r="M39" s="11"/>
      <c r="N39" s="72"/>
      <c r="O39" s="8"/>
      <c r="P39" s="8"/>
    </row>
  </sheetData>
  <mergeCells count="12">
    <mergeCell ref="A32:B32"/>
    <mergeCell ref="A4:A5"/>
    <mergeCell ref="B4:J4"/>
    <mergeCell ref="K4:N4"/>
    <mergeCell ref="A38:B38"/>
    <mergeCell ref="A39:B39"/>
    <mergeCell ref="A33:B33"/>
    <mergeCell ref="J33:N33"/>
    <mergeCell ref="A34:B34"/>
    <mergeCell ref="A35:B35"/>
    <mergeCell ref="A36:B36"/>
    <mergeCell ref="A37:B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defdcb77-2ba6-401a-8285-db130fe1afc3">2013</Filtro>
    <Formato xmlns="defdcb77-2ba6-401a-8285-db130fe1afc3">/Style%20Library/Images/xls.svg</Formato>
    <Orden xmlns="defdcb77-2ba6-401a-8285-db130fe1afc3">04</Or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48760-50EF-4DDA-A3BD-5E21599EA3C5}"/>
</file>

<file path=customXml/itemProps2.xml><?xml version="1.0" encoding="utf-8"?>
<ds:datastoreItem xmlns:ds="http://schemas.openxmlformats.org/officeDocument/2006/customXml" ds:itemID="{D895FBAF-33F8-4ABE-AC3D-653605224ABC}"/>
</file>

<file path=customXml/itemProps3.xml><?xml version="1.0" encoding="utf-8"?>
<ds:datastoreItem xmlns:ds="http://schemas.openxmlformats.org/officeDocument/2006/customXml" ds:itemID="{39B62A8C-E779-4778-A09E-9C10222E8089}"/>
</file>

<file path=customXml/itemProps4.xml><?xml version="1.0" encoding="utf-8"?>
<ds:datastoreItem xmlns:ds="http://schemas.openxmlformats.org/officeDocument/2006/customXml" ds:itemID="{BF026A30-BE05-4113-BE80-7F7451FF7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QUEJAS NACIONALES</vt:lpstr>
      <vt:lpstr>QUEJAS INTERNACIONALES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Análisis quejas abril 2013</dc:title>
  <dc:creator>Tatiana del Pilar Ballen Lozano</dc:creator>
  <cp:lastModifiedBy>Tatiana del Pilar Ballen Lozano</cp:lastModifiedBy>
  <dcterms:created xsi:type="dcterms:W3CDTF">2013-08-01T20:32:33Z</dcterms:created>
  <dcterms:modified xsi:type="dcterms:W3CDTF">2013-08-14T14:28:13Z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bb529418-6b08-4e8f-9481-70aa25670709</vt:lpwstr>
  </property>
  <property fmtid="{D5CDD505-2E9C-101B-9397-08002B2CF9AE}" pid="3" name="ContentTypeId">
    <vt:lpwstr>0x010100B83CF31F2FFEFA408F001220F024B1FC</vt:lpwstr>
  </property>
</Properties>
</file>